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155" windowHeight="8505"/>
  </bookViews>
  <sheets>
    <sheet name="Settle urban results" sheetId="1" r:id="rId1"/>
  </sheets>
  <calcPr calcId="0"/>
</workbook>
</file>

<file path=xl/calcChain.xml><?xml version="1.0" encoding="utf-8"?>
<calcChain xmlns="http://schemas.openxmlformats.org/spreadsheetml/2006/main">
  <c r="S135" i="1"/>
  <c r="S136"/>
  <c r="S137"/>
  <c r="S138"/>
  <c r="S139"/>
  <c r="S140"/>
  <c r="S141"/>
  <c r="S142"/>
  <c r="S143"/>
  <c r="S134"/>
  <c r="S129"/>
  <c r="S130"/>
  <c r="S131"/>
  <c r="S132"/>
  <c r="S133"/>
  <c r="S128"/>
  <c r="S114"/>
  <c r="S115"/>
  <c r="S116"/>
  <c r="S117"/>
  <c r="S118"/>
  <c r="S119"/>
  <c r="S120"/>
  <c r="S121"/>
  <c r="S122"/>
  <c r="S123"/>
  <c r="S124"/>
  <c r="S125"/>
  <c r="S126"/>
  <c r="S127"/>
  <c r="S113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8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35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2"/>
  <c r="Y3"/>
  <c r="Z3"/>
  <c r="Y4"/>
  <c r="Z4"/>
  <c r="Y5"/>
  <c r="Z5"/>
  <c r="Y6"/>
  <c r="Z6"/>
  <c r="Y7"/>
  <c r="Z7"/>
  <c r="Y8"/>
  <c r="Z8"/>
  <c r="Y9"/>
  <c r="Z9"/>
  <c r="Y10"/>
  <c r="Z10"/>
  <c r="Y11"/>
  <c r="Z11"/>
  <c r="Y12"/>
  <c r="Z12"/>
  <c r="Y13"/>
  <c r="Z13"/>
  <c r="Y14"/>
  <c r="Z14"/>
  <c r="Y15"/>
  <c r="Z15"/>
  <c r="Y16"/>
  <c r="Z16"/>
  <c r="Y17"/>
  <c r="Z17"/>
  <c r="Y18"/>
  <c r="Z18"/>
  <c r="Y19"/>
  <c r="Z19"/>
  <c r="Y20"/>
  <c r="Z20"/>
  <c r="Y21"/>
  <c r="Z21"/>
  <c r="Y22"/>
  <c r="Z22"/>
  <c r="Y23"/>
  <c r="Z23"/>
  <c r="Y24"/>
  <c r="Z24"/>
  <c r="Y25"/>
  <c r="Z25"/>
  <c r="Y26"/>
  <c r="Z26"/>
  <c r="Y27"/>
  <c r="Z27"/>
  <c r="Y28"/>
  <c r="Z28"/>
  <c r="Y29"/>
  <c r="Z29"/>
  <c r="Y30"/>
  <c r="Z30"/>
  <c r="Y31"/>
  <c r="Z31"/>
  <c r="Y32"/>
  <c r="Z32"/>
  <c r="Y33"/>
  <c r="Z33"/>
  <c r="Y34"/>
  <c r="Z34"/>
  <c r="Y35"/>
  <c r="Z35"/>
  <c r="Y36"/>
  <c r="Z36"/>
  <c r="Y37"/>
  <c r="Z37"/>
  <c r="Y38"/>
  <c r="Z38"/>
  <c r="Y39"/>
  <c r="Z39"/>
  <c r="Y40"/>
  <c r="Z40"/>
  <c r="Y41"/>
  <c r="Z41"/>
  <c r="Y42"/>
  <c r="Z42"/>
  <c r="Y43"/>
  <c r="Z43"/>
  <c r="Y44"/>
  <c r="Z44"/>
  <c r="Y45"/>
  <c r="Z45"/>
  <c r="Y46"/>
  <c r="Z46"/>
  <c r="Y47"/>
  <c r="Z47"/>
  <c r="Y48"/>
  <c r="Z48"/>
  <c r="Y49"/>
  <c r="Z49"/>
  <c r="Y50"/>
  <c r="Z50"/>
  <c r="Y51"/>
  <c r="Z51"/>
  <c r="Y52"/>
  <c r="Z52"/>
  <c r="Y53"/>
  <c r="Z53"/>
  <c r="Y54"/>
  <c r="Z54"/>
  <c r="Y55"/>
  <c r="Z55"/>
  <c r="Y56"/>
  <c r="Z56"/>
  <c r="Y57"/>
  <c r="Z57"/>
  <c r="Y58"/>
  <c r="Z58"/>
  <c r="Y59"/>
  <c r="Z59"/>
  <c r="Y60"/>
  <c r="Z60"/>
  <c r="Y61"/>
  <c r="Z61"/>
  <c r="Y62"/>
  <c r="Z62"/>
  <c r="Y63"/>
  <c r="Z63"/>
  <c r="Y64"/>
  <c r="Z64"/>
  <c r="Y65"/>
  <c r="Z65"/>
  <c r="Y66"/>
  <c r="Z66"/>
  <c r="Y67"/>
  <c r="Z67"/>
  <c r="Y68"/>
  <c r="Z68"/>
  <c r="Y69"/>
  <c r="Z69"/>
  <c r="Y70"/>
  <c r="Z70"/>
  <c r="Y71"/>
  <c r="Z71"/>
  <c r="Y72"/>
  <c r="Z72"/>
  <c r="Y73"/>
  <c r="Z73"/>
  <c r="Y74"/>
  <c r="Z74"/>
  <c r="Y75"/>
  <c r="Z75"/>
  <c r="Y76"/>
  <c r="Z76"/>
  <c r="Y77"/>
  <c r="Z77"/>
  <c r="Y78"/>
  <c r="Z78"/>
  <c r="Y79"/>
  <c r="Z79"/>
  <c r="Y80"/>
  <c r="Z80"/>
  <c r="Y81"/>
  <c r="Z81"/>
  <c r="Y82"/>
  <c r="Z82"/>
  <c r="Y83"/>
  <c r="Z83"/>
  <c r="Y84"/>
  <c r="Z84"/>
  <c r="Y85"/>
  <c r="Z85"/>
  <c r="Y86"/>
  <c r="Z86"/>
  <c r="Y87"/>
  <c r="Z87"/>
  <c r="Y88"/>
  <c r="Z88"/>
  <c r="Y89"/>
  <c r="Z89"/>
  <c r="Y90"/>
  <c r="Z90"/>
  <c r="Y91"/>
  <c r="Z91"/>
  <c r="Y92"/>
  <c r="Z92"/>
  <c r="Y93"/>
  <c r="Z93"/>
  <c r="Y94"/>
  <c r="Z94"/>
  <c r="Y95"/>
  <c r="Z95"/>
  <c r="Y96"/>
  <c r="Z96"/>
  <c r="Y97"/>
  <c r="Z97"/>
  <c r="Y98"/>
  <c r="Z98"/>
  <c r="Y99"/>
  <c r="Z99"/>
  <c r="Y100"/>
  <c r="Z100"/>
  <c r="Y101"/>
  <c r="Z101"/>
  <c r="Y102"/>
  <c r="Z102"/>
  <c r="Y103"/>
  <c r="Z103"/>
  <c r="Y104"/>
  <c r="Z104"/>
  <c r="Y105"/>
  <c r="Z105"/>
  <c r="Y106"/>
  <c r="Z106"/>
  <c r="Y107"/>
  <c r="Z107"/>
  <c r="Y108"/>
  <c r="Z108"/>
  <c r="Y109"/>
  <c r="Z109"/>
  <c r="Y110"/>
  <c r="Z110"/>
  <c r="Y111"/>
  <c r="Z111"/>
  <c r="Y112"/>
  <c r="Z112"/>
  <c r="Y113"/>
  <c r="Z113"/>
  <c r="Y114"/>
  <c r="Z114"/>
  <c r="Y115"/>
  <c r="Z115"/>
  <c r="Y116"/>
  <c r="Z116"/>
  <c r="Y117"/>
  <c r="Z117"/>
  <c r="Y118"/>
  <c r="Z118"/>
  <c r="Y119"/>
  <c r="Z119"/>
  <c r="Y120"/>
  <c r="Z120"/>
  <c r="Y121"/>
  <c r="Z121"/>
  <c r="Y122"/>
  <c r="Z122"/>
  <c r="Y123"/>
  <c r="Z123"/>
  <c r="Y124"/>
  <c r="Z124"/>
  <c r="Y125"/>
  <c r="Z125"/>
  <c r="Y126"/>
  <c r="Z126"/>
  <c r="Y127"/>
  <c r="Z127"/>
  <c r="Y128"/>
  <c r="Z128"/>
  <c r="Y129"/>
  <c r="Z129"/>
  <c r="Y130"/>
  <c r="Z130"/>
  <c r="Y131"/>
  <c r="Z131"/>
  <c r="Y132"/>
  <c r="Z132"/>
  <c r="Y133"/>
  <c r="Z133"/>
  <c r="Y134"/>
  <c r="Z134"/>
  <c r="Y135"/>
  <c r="Z135"/>
  <c r="Y136"/>
  <c r="Z136"/>
  <c r="Y137"/>
  <c r="Z137"/>
  <c r="Y138"/>
  <c r="Z138"/>
  <c r="Y139"/>
  <c r="Z139"/>
  <c r="Y140"/>
  <c r="Z140"/>
  <c r="Y141"/>
  <c r="Z141"/>
  <c r="Y142"/>
  <c r="Z142"/>
  <c r="Y143"/>
  <c r="Z143"/>
  <c r="Y2"/>
  <c r="Z2"/>
</calcChain>
</file>

<file path=xl/sharedStrings.xml><?xml version="1.0" encoding="utf-8"?>
<sst xmlns="http://schemas.openxmlformats.org/spreadsheetml/2006/main" count="1206" uniqueCount="472">
  <si>
    <t>Stno</t>
  </si>
  <si>
    <t>SI card</t>
  </si>
  <si>
    <t>Database Id</t>
  </si>
  <si>
    <t>Surname</t>
  </si>
  <si>
    <t>First name</t>
  </si>
  <si>
    <t>YB</t>
  </si>
  <si>
    <t>S</t>
  </si>
  <si>
    <t>Block</t>
  </si>
  <si>
    <t>nc</t>
  </si>
  <si>
    <t>Start</t>
  </si>
  <si>
    <t>Finish</t>
  </si>
  <si>
    <t>Time</t>
  </si>
  <si>
    <t>Classifier</t>
  </si>
  <si>
    <t>Club no.</t>
  </si>
  <si>
    <t>Cl.name</t>
  </si>
  <si>
    <t>City</t>
  </si>
  <si>
    <t>Nat</t>
  </si>
  <si>
    <t>Cl. no.</t>
  </si>
  <si>
    <t>Short</t>
  </si>
  <si>
    <t>Long</t>
  </si>
  <si>
    <t>Num1</t>
  </si>
  <si>
    <t>Num2</t>
  </si>
  <si>
    <t>Num3</t>
  </si>
  <si>
    <t>Text1</t>
  </si>
  <si>
    <t>Text2</t>
  </si>
  <si>
    <t>Text3</t>
  </si>
  <si>
    <t>Adr. name</t>
  </si>
  <si>
    <t>Street</t>
  </si>
  <si>
    <t>Line2</t>
  </si>
  <si>
    <t>Zip</t>
  </si>
  <si>
    <t>Phone</t>
  </si>
  <si>
    <t>Fax</t>
  </si>
  <si>
    <t>EMail</t>
  </si>
  <si>
    <t>Id/Club</t>
  </si>
  <si>
    <t>Rented</t>
  </si>
  <si>
    <t>Start fee</t>
  </si>
  <si>
    <t>Paid</t>
  </si>
  <si>
    <t>Course no.</t>
  </si>
  <si>
    <t>Course</t>
  </si>
  <si>
    <t>km</t>
  </si>
  <si>
    <t>m</t>
  </si>
  <si>
    <t>Course controls</t>
  </si>
  <si>
    <t>Pl</t>
  </si>
  <si>
    <t>Start punch</t>
  </si>
  <si>
    <t>Finish punch</t>
  </si>
  <si>
    <t>Control1</t>
  </si>
  <si>
    <t>Punch1</t>
  </si>
  <si>
    <t>Control2</t>
  </si>
  <si>
    <t>Punch2</t>
  </si>
  <si>
    <t>Control3</t>
  </si>
  <si>
    <t>Punch3</t>
  </si>
  <si>
    <t>Control4</t>
  </si>
  <si>
    <t>Punch4</t>
  </si>
  <si>
    <t>Control5</t>
  </si>
  <si>
    <t>Punch5</t>
  </si>
  <si>
    <t>Control6</t>
  </si>
  <si>
    <t>Punch6</t>
  </si>
  <si>
    <t>Control7</t>
  </si>
  <si>
    <t>Punch7</t>
  </si>
  <si>
    <t>Control8</t>
  </si>
  <si>
    <t>Punch8</t>
  </si>
  <si>
    <t>Control9</t>
  </si>
  <si>
    <t>Punch9</t>
  </si>
  <si>
    <t>Control10</t>
  </si>
  <si>
    <t>Punch10</t>
  </si>
  <si>
    <t>(may be more) ...</t>
  </si>
  <si>
    <t>Edmonds</t>
  </si>
  <si>
    <t>Carl</t>
  </si>
  <si>
    <t>M</t>
  </si>
  <si>
    <t>LOC</t>
  </si>
  <si>
    <t>A</t>
  </si>
  <si>
    <t>M20</t>
  </si>
  <si>
    <t>Foster</t>
  </si>
  <si>
    <t>Leon</t>
  </si>
  <si>
    <t>AIRE</t>
  </si>
  <si>
    <t>M21</t>
  </si>
  <si>
    <t>Watkins</t>
  </si>
  <si>
    <t>Steve</t>
  </si>
  <si>
    <t>M40</t>
  </si>
  <si>
    <t>Alcock</t>
  </si>
  <si>
    <t>David</t>
  </si>
  <si>
    <t>M35</t>
  </si>
  <si>
    <t>Tim</t>
  </si>
  <si>
    <t>Webb</t>
  </si>
  <si>
    <t>M50</t>
  </si>
  <si>
    <t>Malley</t>
  </si>
  <si>
    <t>Jonny</t>
  </si>
  <si>
    <t>SHUOC</t>
  </si>
  <si>
    <t>Hateley</t>
  </si>
  <si>
    <t>Jon</t>
  </si>
  <si>
    <t>DEE</t>
  </si>
  <si>
    <t>M45</t>
  </si>
  <si>
    <t>Ward</t>
  </si>
  <si>
    <t>Brian</t>
  </si>
  <si>
    <t>HALO</t>
  </si>
  <si>
    <t>Kelly</t>
  </si>
  <si>
    <t>Andrew</t>
  </si>
  <si>
    <t>Udris</t>
  </si>
  <si>
    <t>Tony</t>
  </si>
  <si>
    <t>SYO</t>
  </si>
  <si>
    <t>Embrey</t>
  </si>
  <si>
    <t>John</t>
  </si>
  <si>
    <t>HOC</t>
  </si>
  <si>
    <t>Richard</t>
  </si>
  <si>
    <t>Cooper</t>
  </si>
  <si>
    <t>Joshua</t>
  </si>
  <si>
    <t>EBOR</t>
  </si>
  <si>
    <t>M18</t>
  </si>
  <si>
    <t>Marshall</t>
  </si>
  <si>
    <t>Ian</t>
  </si>
  <si>
    <t>Mayes</t>
  </si>
  <si>
    <t>Charles</t>
  </si>
  <si>
    <t>CLOK</t>
  </si>
  <si>
    <t>Jack</t>
  </si>
  <si>
    <t>Hirst</t>
  </si>
  <si>
    <t>Chris</t>
  </si>
  <si>
    <t>SETTLE HARRIERS</t>
  </si>
  <si>
    <t>Thomson</t>
  </si>
  <si>
    <t>Mark</t>
  </si>
  <si>
    <t>FVO</t>
  </si>
  <si>
    <t>Broadest</t>
  </si>
  <si>
    <t>Martyn</t>
  </si>
  <si>
    <t>Fraser</t>
  </si>
  <si>
    <t>Stuart</t>
  </si>
  <si>
    <t>Harrison</t>
  </si>
  <si>
    <t>EPOC</t>
  </si>
  <si>
    <t>Winter</t>
  </si>
  <si>
    <t>Mike</t>
  </si>
  <si>
    <t>Hayes</t>
  </si>
  <si>
    <t>Edwards</t>
  </si>
  <si>
    <t>RAFO</t>
  </si>
  <si>
    <t>Tinto</t>
  </si>
  <si>
    <t>Alistair</t>
  </si>
  <si>
    <t>King</t>
  </si>
  <si>
    <t>Robert</t>
  </si>
  <si>
    <t>Harris</t>
  </si>
  <si>
    <t>Peter</t>
  </si>
  <si>
    <t>Turner</t>
  </si>
  <si>
    <t>Paul</t>
  </si>
  <si>
    <t>SELOC</t>
  </si>
  <si>
    <t>Buxton</t>
  </si>
  <si>
    <t>Russell</t>
  </si>
  <si>
    <t>DVO</t>
  </si>
  <si>
    <t>M55</t>
  </si>
  <si>
    <t>Watson</t>
  </si>
  <si>
    <t>MDOC</t>
  </si>
  <si>
    <t>Spendlove</t>
  </si>
  <si>
    <t>Scholey</t>
  </si>
  <si>
    <t>Alastair</t>
  </si>
  <si>
    <t>IND</t>
  </si>
  <si>
    <t>Kuuselo</t>
  </si>
  <si>
    <t>Riina</t>
  </si>
  <si>
    <t>W</t>
  </si>
  <si>
    <t>OD</t>
  </si>
  <si>
    <t>B</t>
  </si>
  <si>
    <t>W21</t>
  </si>
  <si>
    <t>Darlington</t>
  </si>
  <si>
    <t>Anwen</t>
  </si>
  <si>
    <t>Britton</t>
  </si>
  <si>
    <t>M60</t>
  </si>
  <si>
    <t>Haines</t>
  </si>
  <si>
    <t>Ker</t>
  </si>
  <si>
    <t>Ruth</t>
  </si>
  <si>
    <t>W45</t>
  </si>
  <si>
    <t>Harvatt</t>
  </si>
  <si>
    <t>Neil</t>
  </si>
  <si>
    <t>Takaluoma</t>
  </si>
  <si>
    <t>Sami</t>
  </si>
  <si>
    <t>Thornley</t>
  </si>
  <si>
    <t>Jones</t>
  </si>
  <si>
    <t>Lewsley</t>
  </si>
  <si>
    <t>Andy</t>
  </si>
  <si>
    <t>BL</t>
  </si>
  <si>
    <t>Johnson</t>
  </si>
  <si>
    <t>White</t>
  </si>
  <si>
    <t>Carol</t>
  </si>
  <si>
    <t>Fellbaum</t>
  </si>
  <si>
    <t>Heather</t>
  </si>
  <si>
    <t>Chapman</t>
  </si>
  <si>
    <t>Jackie</t>
  </si>
  <si>
    <t>W50</t>
  </si>
  <si>
    <t>Wood</t>
  </si>
  <si>
    <t>Emily</t>
  </si>
  <si>
    <t>W20</t>
  </si>
  <si>
    <t>Thornton</t>
  </si>
  <si>
    <t>Vicky</t>
  </si>
  <si>
    <t>Nick</t>
  </si>
  <si>
    <t>Sawyer</t>
  </si>
  <si>
    <t>Howard</t>
  </si>
  <si>
    <t>Conway</t>
  </si>
  <si>
    <t>Natasha</t>
  </si>
  <si>
    <t>W40</t>
  </si>
  <si>
    <t>Joyce</t>
  </si>
  <si>
    <t>Phipps</t>
  </si>
  <si>
    <t>Brook</t>
  </si>
  <si>
    <t>Simon</t>
  </si>
  <si>
    <t>Parfitt</t>
  </si>
  <si>
    <t>Emma</t>
  </si>
  <si>
    <t>Lowri</t>
  </si>
  <si>
    <t>Walker</t>
  </si>
  <si>
    <t>Anthony</t>
  </si>
  <si>
    <t>Rose</t>
  </si>
  <si>
    <t>PFO</t>
  </si>
  <si>
    <t>Pullin</t>
  </si>
  <si>
    <t>Kim</t>
  </si>
  <si>
    <t>Middler</t>
  </si>
  <si>
    <t>Amanda</t>
  </si>
  <si>
    <t>Ridealgh</t>
  </si>
  <si>
    <t>Roberts</t>
  </si>
  <si>
    <t>Trevor</t>
  </si>
  <si>
    <t>M65</t>
  </si>
  <si>
    <t>Crawshaw</t>
  </si>
  <si>
    <t>Grahame</t>
  </si>
  <si>
    <t>Maggie</t>
  </si>
  <si>
    <t>Round</t>
  </si>
  <si>
    <t>Stephen</t>
  </si>
  <si>
    <t>Franklin</t>
  </si>
  <si>
    <t>Griffiths</t>
  </si>
  <si>
    <t>Bill</t>
  </si>
  <si>
    <t>Cross</t>
  </si>
  <si>
    <t>Liz</t>
  </si>
  <si>
    <t>Marie</t>
  </si>
  <si>
    <t>Croasdell</t>
  </si>
  <si>
    <t>Gilliver</t>
  </si>
  <si>
    <t>Gilleard</t>
  </si>
  <si>
    <t>Valerie</t>
  </si>
  <si>
    <t>Smith</t>
  </si>
  <si>
    <t>Helen</t>
  </si>
  <si>
    <t>W35</t>
  </si>
  <si>
    <t>Moon</t>
  </si>
  <si>
    <t>CLARO</t>
  </si>
  <si>
    <t>Jacqueline</t>
  </si>
  <si>
    <t>Hutson</t>
  </si>
  <si>
    <t>Kenneth</t>
  </si>
  <si>
    <t>Kathryn</t>
  </si>
  <si>
    <t>Young</t>
  </si>
  <si>
    <t>Rossum</t>
  </si>
  <si>
    <t>Henk Van</t>
  </si>
  <si>
    <t>Hampton</t>
  </si>
  <si>
    <t>C</t>
  </si>
  <si>
    <t>Cane</t>
  </si>
  <si>
    <t>Stella</t>
  </si>
  <si>
    <t>W55</t>
  </si>
  <si>
    <t>Rostron</t>
  </si>
  <si>
    <t>Carey</t>
  </si>
  <si>
    <t>Couch</t>
  </si>
  <si>
    <t>Best</t>
  </si>
  <si>
    <t>Colin</t>
  </si>
  <si>
    <t>Lailey</t>
  </si>
  <si>
    <t>Julian</t>
  </si>
  <si>
    <t>SROC</t>
  </si>
  <si>
    <t>McDonald</t>
  </si>
  <si>
    <t>Ted</t>
  </si>
  <si>
    <t>MV</t>
  </si>
  <si>
    <t>Cope</t>
  </si>
  <si>
    <t>Mawdsley</t>
  </si>
  <si>
    <t>M70</t>
  </si>
  <si>
    <t>Padget</t>
  </si>
  <si>
    <t>Clenaghan</t>
  </si>
  <si>
    <t>Jan</t>
  </si>
  <si>
    <t>SOLWAY</t>
  </si>
  <si>
    <t>W60</t>
  </si>
  <si>
    <t>Davies</t>
  </si>
  <si>
    <t>Patricia</t>
  </si>
  <si>
    <t>NATO</t>
  </si>
  <si>
    <t>Goodair</t>
  </si>
  <si>
    <t>Guy</t>
  </si>
  <si>
    <t>M75</t>
  </si>
  <si>
    <t>Clure</t>
  </si>
  <si>
    <t>Diana Mc</t>
  </si>
  <si>
    <t>Evans</t>
  </si>
  <si>
    <t>Payne</t>
  </si>
  <si>
    <t>Jean</t>
  </si>
  <si>
    <t>Ellis</t>
  </si>
  <si>
    <t>Clarke</t>
  </si>
  <si>
    <t>Arthur</t>
  </si>
  <si>
    <t>Jill</t>
  </si>
  <si>
    <t>Rollo</t>
  </si>
  <si>
    <t>Sally</t>
  </si>
  <si>
    <t>Lomas</t>
  </si>
  <si>
    <t>Ross</t>
  </si>
  <si>
    <t>Gill</t>
  </si>
  <si>
    <t>Fred</t>
  </si>
  <si>
    <t>Harper</t>
  </si>
  <si>
    <t>Terry</t>
  </si>
  <si>
    <t>Susan</t>
  </si>
  <si>
    <t>Carlyle</t>
  </si>
  <si>
    <t>Wendy</t>
  </si>
  <si>
    <t>Sheila</t>
  </si>
  <si>
    <t>D</t>
  </si>
  <si>
    <t>W65</t>
  </si>
  <si>
    <t>Lochhead</t>
  </si>
  <si>
    <t>Woodrow</t>
  </si>
  <si>
    <t>Arabella</t>
  </si>
  <si>
    <t>Fox</t>
  </si>
  <si>
    <t>Lucy</t>
  </si>
  <si>
    <t>Irene</t>
  </si>
  <si>
    <t>Parker</t>
  </si>
  <si>
    <t>Margaret</t>
  </si>
  <si>
    <t>Judith</t>
  </si>
  <si>
    <t>W70</t>
  </si>
  <si>
    <t>Doreen</t>
  </si>
  <si>
    <t>Birkinshaw</t>
  </si>
  <si>
    <t>Sue</t>
  </si>
  <si>
    <t>W75</t>
  </si>
  <si>
    <t>Campbell</t>
  </si>
  <si>
    <t>M80</t>
  </si>
  <si>
    <t>Jo</t>
  </si>
  <si>
    <t>Christine</t>
  </si>
  <si>
    <t>Alexandra</t>
  </si>
  <si>
    <t>E</t>
  </si>
  <si>
    <t>M16</t>
  </si>
  <si>
    <t>Matthew</t>
  </si>
  <si>
    <t>M14</t>
  </si>
  <si>
    <t>Laura</t>
  </si>
  <si>
    <t>W14</t>
  </si>
  <si>
    <t>Megan</t>
  </si>
  <si>
    <t>Miles</t>
  </si>
  <si>
    <t>Thomas</t>
  </si>
  <si>
    <t>Hannah</t>
  </si>
  <si>
    <t>F</t>
  </si>
  <si>
    <t>W12</t>
  </si>
  <si>
    <t>Scholey)</t>
  </si>
  <si>
    <t>Will Scholey (Alastair</t>
  </si>
  <si>
    <t>X</t>
  </si>
  <si>
    <t>M12</t>
  </si>
  <si>
    <t>Magell</t>
  </si>
  <si>
    <t>Alex + Ben</t>
  </si>
  <si>
    <t>Tanya</t>
  </si>
  <si>
    <t>Sam</t>
  </si>
  <si>
    <t>M10</t>
  </si>
  <si>
    <t>Alan</t>
  </si>
  <si>
    <t>Levinson</t>
  </si>
  <si>
    <t>Freddie + Danny</t>
  </si>
  <si>
    <t>Alistair Broadest +</t>
  </si>
  <si>
    <t>50:53</t>
  </si>
  <si>
    <t>50:58</t>
  </si>
  <si>
    <t>51:05</t>
  </si>
  <si>
    <t>52:22</t>
  </si>
  <si>
    <t>53:36</t>
  </si>
  <si>
    <t>54:21</t>
  </si>
  <si>
    <t>54:59</t>
  </si>
  <si>
    <t>56:25</t>
  </si>
  <si>
    <t>58:43</t>
  </si>
  <si>
    <t>60:09</t>
  </si>
  <si>
    <t>61:17</t>
  </si>
  <si>
    <t>61:33</t>
  </si>
  <si>
    <t>63:11</t>
  </si>
  <si>
    <t>63:53</t>
  </si>
  <si>
    <t>65:58</t>
  </si>
  <si>
    <t>67:18</t>
  </si>
  <si>
    <t>69:34</t>
  </si>
  <si>
    <t>70:25</t>
  </si>
  <si>
    <t>71:00</t>
  </si>
  <si>
    <t>71:34</t>
  </si>
  <si>
    <t>72:08</t>
  </si>
  <si>
    <t>72:46</t>
  </si>
  <si>
    <t>73:04</t>
  </si>
  <si>
    <t>73:10</t>
  </si>
  <si>
    <t>74:58</t>
  </si>
  <si>
    <t>75:35</t>
  </si>
  <si>
    <t>75:53</t>
  </si>
  <si>
    <t>80:11</t>
  </si>
  <si>
    <t>81:31</t>
  </si>
  <si>
    <t>85:15</t>
  </si>
  <si>
    <t>87:39</t>
  </si>
  <si>
    <t>70:58</t>
  </si>
  <si>
    <t>71:02</t>
  </si>
  <si>
    <t>43:41</t>
  </si>
  <si>
    <t>46:09</t>
  </si>
  <si>
    <t>50:47</t>
  </si>
  <si>
    <t>50:51</t>
  </si>
  <si>
    <t>52:55</t>
  </si>
  <si>
    <t>53:29</t>
  </si>
  <si>
    <t>55:23</t>
  </si>
  <si>
    <t>56:03</t>
  </si>
  <si>
    <t>56:41</t>
  </si>
  <si>
    <t>57:28</t>
  </si>
  <si>
    <t>57:54</t>
  </si>
  <si>
    <t>57:59</t>
  </si>
  <si>
    <t>58:11</t>
  </si>
  <si>
    <t>58:47</t>
  </si>
  <si>
    <t>58:54</t>
  </si>
  <si>
    <t>60:48</t>
  </si>
  <si>
    <t>61:02</t>
  </si>
  <si>
    <t>61:42</t>
  </si>
  <si>
    <t>62:36</t>
  </si>
  <si>
    <t>64:17</t>
  </si>
  <si>
    <t>65:15</t>
  </si>
  <si>
    <t>66:13</t>
  </si>
  <si>
    <t>66:14</t>
  </si>
  <si>
    <t>66:18</t>
  </si>
  <si>
    <t>66:50</t>
  </si>
  <si>
    <t>66:51</t>
  </si>
  <si>
    <t>67:10</t>
  </si>
  <si>
    <t>67:19</t>
  </si>
  <si>
    <t>67:37</t>
  </si>
  <si>
    <t>68:31</t>
  </si>
  <si>
    <t>69:15</t>
  </si>
  <si>
    <t>70:13</t>
  </si>
  <si>
    <t>70:48</t>
  </si>
  <si>
    <t>71:18</t>
  </si>
  <si>
    <t>71:46</t>
  </si>
  <si>
    <t>72:06</t>
  </si>
  <si>
    <t>72:43</t>
  </si>
  <si>
    <t>73:42</t>
  </si>
  <si>
    <t>75:07</t>
  </si>
  <si>
    <t>75:37</t>
  </si>
  <si>
    <t>76:04</t>
  </si>
  <si>
    <t>83:53</t>
  </si>
  <si>
    <t>87:10</t>
  </si>
  <si>
    <t>89:39</t>
  </si>
  <si>
    <t>124:16</t>
  </si>
  <si>
    <t>75:38</t>
  </si>
  <si>
    <t>99:25</t>
  </si>
  <si>
    <t>43:40</t>
  </si>
  <si>
    <t>49:52</t>
  </si>
  <si>
    <t>50:20</t>
  </si>
  <si>
    <t>52:03</t>
  </si>
  <si>
    <t>54:29</t>
  </si>
  <si>
    <t>55:00</t>
  </si>
  <si>
    <t>56:44</t>
  </si>
  <si>
    <t>57:05</t>
  </si>
  <si>
    <t>60:27</t>
  </si>
  <si>
    <t>60:56</t>
  </si>
  <si>
    <t>62:19</t>
  </si>
  <si>
    <t>62:20</t>
  </si>
  <si>
    <t>63:27</t>
  </si>
  <si>
    <t>63:45</t>
  </si>
  <si>
    <t>65:31</t>
  </si>
  <si>
    <t>66:26</t>
  </si>
  <si>
    <t>67:09</t>
  </si>
  <si>
    <t>69:17</t>
  </si>
  <si>
    <t>71:22</t>
  </si>
  <si>
    <t>71:39</t>
  </si>
  <si>
    <t>74:10</t>
  </si>
  <si>
    <t>79:33</t>
  </si>
  <si>
    <t>79:39</t>
  </si>
  <si>
    <t>84:50</t>
  </si>
  <si>
    <t>99:09</t>
  </si>
  <si>
    <t>114:37</t>
  </si>
  <si>
    <t>64:25</t>
  </si>
  <si>
    <t>45:43</t>
  </si>
  <si>
    <t>45:52</t>
  </si>
  <si>
    <t>55:01</t>
  </si>
  <si>
    <t>55:43</t>
  </si>
  <si>
    <t>56:35</t>
  </si>
  <si>
    <t>62:18</t>
  </si>
  <si>
    <t>68:37</t>
  </si>
  <si>
    <t>73:03</t>
  </si>
  <si>
    <t>74:59</t>
  </si>
  <si>
    <t>76:21</t>
  </si>
  <si>
    <t>78:09</t>
  </si>
  <si>
    <t>78:35</t>
  </si>
  <si>
    <t>100:25</t>
  </si>
  <si>
    <t>57:30</t>
  </si>
  <si>
    <t>32:19</t>
  </si>
  <si>
    <t>37:41</t>
  </si>
  <si>
    <t>48:41</t>
  </si>
  <si>
    <t>52:47</t>
  </si>
  <si>
    <t>59:00</t>
  </si>
  <si>
    <t>65:48</t>
  </si>
  <si>
    <t>13:04</t>
  </si>
  <si>
    <t>18:58</t>
  </si>
  <si>
    <t>20:20</t>
  </si>
  <si>
    <t>22:25</t>
  </si>
  <si>
    <t>24:34</t>
  </si>
  <si>
    <t>34:13</t>
  </si>
  <si>
    <t>35:57</t>
  </si>
  <si>
    <t>43:51</t>
  </si>
  <si>
    <t>47:42</t>
  </si>
  <si>
    <t>52:32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</si>
</sst>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NumberFormat="1"/>
    <xf numFmtId="21" fontId="0" fillId="0" borderId="0" xfId="0" applyNumberFormat="1"/>
    <xf numFmtId="46" fontId="0" fillId="0" borderId="0" xfId="0" applyNumberFormat="1"/>
    <xf numFmtId="20" fontId="0" fillId="0" borderId="0" xfId="0" applyNumberFormat="1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Z143"/>
  <sheetViews>
    <sheetView tabSelected="1" workbookViewId="0">
      <selection activeCell="S134" sqref="S134:S143"/>
    </sheetView>
  </sheetViews>
  <sheetFormatPr defaultRowHeight="15"/>
  <cols>
    <col min="1" max="1" width="5" bestFit="1" customWidth="1"/>
    <col min="2" max="2" width="8" bestFit="1" customWidth="1"/>
    <col min="3" max="3" width="11.28515625" bestFit="1" customWidth="1"/>
    <col min="4" max="4" width="10.7109375" bestFit="1" customWidth="1"/>
    <col min="5" max="5" width="20" bestFit="1" customWidth="1"/>
    <col min="6" max="6" width="3.140625" bestFit="1" customWidth="1"/>
    <col min="7" max="7" width="2.85546875" bestFit="1" customWidth="1"/>
    <col min="8" max="8" width="5.7109375" bestFit="1" customWidth="1"/>
    <col min="9" max="9" width="3" bestFit="1" customWidth="1"/>
    <col min="10" max="11" width="8.140625" bestFit="1" customWidth="1"/>
    <col min="12" max="12" width="6.5703125" bestFit="1" customWidth="1"/>
    <col min="14" max="15" width="8.28515625" bestFit="1" customWidth="1"/>
    <col min="16" max="16" width="16" bestFit="1" customWidth="1"/>
    <col min="17" max="17" width="4.140625" bestFit="1" customWidth="1"/>
    <col min="18" max="18" width="6.5703125" bestFit="1" customWidth="1"/>
    <col min="19" max="19" width="10.42578125" bestFit="1" customWidth="1"/>
    <col min="20" max="20" width="5.140625" bestFit="1" customWidth="1"/>
    <col min="21" max="23" width="6.28515625" bestFit="1" customWidth="1"/>
    <col min="24" max="26" width="5.85546875" bestFit="1" customWidth="1"/>
    <col min="27" max="27" width="10.140625" bestFit="1" customWidth="1"/>
    <col min="28" max="28" width="6.42578125" bestFit="1" customWidth="1"/>
    <col min="29" max="29" width="5.7109375" bestFit="1" customWidth="1"/>
    <col min="30" max="30" width="3.7109375" bestFit="1" customWidth="1"/>
    <col min="31" max="31" width="4.42578125" bestFit="1" customWidth="1"/>
    <col min="32" max="32" width="6.7109375" bestFit="1" customWidth="1"/>
    <col min="33" max="33" width="4" bestFit="1" customWidth="1"/>
    <col min="34" max="34" width="5.85546875" bestFit="1" customWidth="1"/>
    <col min="35" max="35" width="7.5703125" bestFit="1" customWidth="1"/>
    <col min="36" max="36" width="7.42578125" bestFit="1" customWidth="1"/>
    <col min="37" max="37" width="8.5703125" bestFit="1" customWidth="1"/>
    <col min="38" max="38" width="4.85546875" bestFit="1" customWidth="1"/>
    <col min="39" max="39" width="10.42578125" bestFit="1" customWidth="1"/>
    <col min="40" max="40" width="7.140625" bestFit="1" customWidth="1"/>
    <col min="41" max="41" width="4" bestFit="1" customWidth="1"/>
    <col min="42" max="42" width="2.7109375" bestFit="1" customWidth="1"/>
    <col min="43" max="43" width="14.85546875" bestFit="1" customWidth="1"/>
    <col min="44" max="44" width="3" bestFit="1" customWidth="1"/>
    <col min="45" max="45" width="11" bestFit="1" customWidth="1"/>
    <col min="46" max="46" width="12.140625" bestFit="1" customWidth="1"/>
    <col min="47" max="47" width="8.5703125" bestFit="1" customWidth="1"/>
    <col min="48" max="48" width="7.42578125" bestFit="1" customWidth="1"/>
    <col min="49" max="49" width="8.5703125" bestFit="1" customWidth="1"/>
    <col min="50" max="50" width="7.42578125" bestFit="1" customWidth="1"/>
    <col min="51" max="51" width="8.5703125" bestFit="1" customWidth="1"/>
    <col min="52" max="52" width="7.42578125" bestFit="1" customWidth="1"/>
    <col min="53" max="53" width="8.5703125" bestFit="1" customWidth="1"/>
    <col min="54" max="54" width="8.140625" bestFit="1" customWidth="1"/>
    <col min="55" max="55" width="8.5703125" bestFit="1" customWidth="1"/>
    <col min="56" max="56" width="8.140625" bestFit="1" customWidth="1"/>
    <col min="57" max="57" width="8.5703125" bestFit="1" customWidth="1"/>
    <col min="58" max="58" width="8.140625" bestFit="1" customWidth="1"/>
    <col min="59" max="59" width="8.5703125" bestFit="1" customWidth="1"/>
    <col min="60" max="60" width="8.140625" bestFit="1" customWidth="1"/>
    <col min="61" max="61" width="8.5703125" bestFit="1" customWidth="1"/>
    <col min="62" max="62" width="8.140625" bestFit="1" customWidth="1"/>
    <col min="63" max="63" width="8.5703125" bestFit="1" customWidth="1"/>
    <col min="64" max="64" width="8.140625" bestFit="1" customWidth="1"/>
    <col min="65" max="65" width="9.5703125" bestFit="1" customWidth="1"/>
    <col min="66" max="66" width="8.42578125" bestFit="1" customWidth="1"/>
    <col min="67" max="67" width="16.28515625" bestFit="1" customWidth="1"/>
    <col min="68" max="68" width="8.140625" bestFit="1" customWidth="1"/>
    <col min="69" max="69" width="4" bestFit="1" customWidth="1"/>
    <col min="70" max="70" width="8.140625" bestFit="1" customWidth="1"/>
    <col min="71" max="71" width="4" bestFit="1" customWidth="1"/>
    <col min="72" max="72" width="8.140625" bestFit="1" customWidth="1"/>
    <col min="73" max="73" width="4" bestFit="1" customWidth="1"/>
    <col min="74" max="74" width="8.140625" bestFit="1" customWidth="1"/>
    <col min="75" max="75" width="4" bestFit="1" customWidth="1"/>
    <col min="76" max="76" width="8.140625" bestFit="1" customWidth="1"/>
    <col min="77" max="77" width="4" bestFit="1" customWidth="1"/>
    <col min="78" max="78" width="8.140625" bestFit="1" customWidth="1"/>
    <col min="79" max="79" width="4" bestFit="1" customWidth="1"/>
    <col min="81" max="81" width="4" bestFit="1" customWidth="1"/>
    <col min="83" max="83" width="4" bestFit="1" customWidth="1"/>
    <col min="85" max="85" width="4" bestFit="1" customWidth="1"/>
    <col min="87" max="87" width="4" bestFit="1" customWidth="1"/>
    <col min="89" max="89" width="4" bestFit="1" customWidth="1"/>
    <col min="91" max="91" width="4" bestFit="1" customWidth="1"/>
    <col min="93" max="93" width="4" bestFit="1" customWidth="1"/>
    <col min="95" max="95" width="4" bestFit="1" customWidth="1"/>
    <col min="97" max="97" width="4" bestFit="1" customWidth="1"/>
    <col min="99" max="99" width="4" bestFit="1" customWidth="1"/>
    <col min="100" max="100" width="8.140625" bestFit="1" customWidth="1"/>
    <col min="101" max="101" width="3" bestFit="1" customWidth="1"/>
    <col min="102" max="102" width="8.140625" bestFit="1" customWidth="1"/>
    <col min="103" max="103" width="4" bestFit="1" customWidth="1"/>
    <col min="104" max="104" width="8.140625" bestFit="1" customWidth="1"/>
  </cols>
  <sheetData>
    <row r="1" spans="1:104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5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15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</row>
    <row r="2" spans="1:104">
      <c r="A2" s="1"/>
      <c r="B2">
        <v>827340</v>
      </c>
      <c r="C2">
        <v>456501</v>
      </c>
      <c r="D2" t="s">
        <v>66</v>
      </c>
      <c r="E2" t="s">
        <v>67</v>
      </c>
      <c r="F2">
        <v>92</v>
      </c>
      <c r="G2" t="s">
        <v>68</v>
      </c>
      <c r="I2">
        <v>0</v>
      </c>
      <c r="J2" s="2">
        <v>0.48909722222222224</v>
      </c>
      <c r="K2" s="2">
        <v>0.52443287037037034</v>
      </c>
      <c r="L2" s="5" t="s">
        <v>335</v>
      </c>
      <c r="M2">
        <v>0</v>
      </c>
      <c r="N2">
        <v>1</v>
      </c>
      <c r="P2" t="s">
        <v>69</v>
      </c>
      <c r="R2">
        <v>1</v>
      </c>
      <c r="S2" t="str">
        <f>IF(T2="A",IF(Z2&lt;40,"MO","MV"),"")</f>
        <v>MO</v>
      </c>
      <c r="T2" t="s">
        <v>70</v>
      </c>
      <c r="X2" t="s">
        <v>71</v>
      </c>
      <c r="Y2" t="str">
        <f>LEFT(X2,1)</f>
        <v>M</v>
      </c>
      <c r="Z2">
        <f>VALUE(RIGHT(X2,2))</f>
        <v>20</v>
      </c>
      <c r="AM2">
        <v>1</v>
      </c>
      <c r="AN2" t="s">
        <v>70</v>
      </c>
      <c r="AO2">
        <v>7.8</v>
      </c>
      <c r="AQ2">
        <v>29</v>
      </c>
      <c r="AR2">
        <v>1</v>
      </c>
      <c r="AS2" s="2">
        <v>0.48909722222222224</v>
      </c>
      <c r="AT2" s="2">
        <v>0.52443287037037034</v>
      </c>
      <c r="AU2">
        <v>201</v>
      </c>
      <c r="AV2" s="4">
        <v>6.7361111111111108E-2</v>
      </c>
      <c r="AW2">
        <v>210</v>
      </c>
      <c r="AX2" s="4">
        <v>0.11319444444444444</v>
      </c>
      <c r="AY2">
        <v>206</v>
      </c>
      <c r="AZ2" s="4">
        <v>0.14791666666666667</v>
      </c>
      <c r="BA2">
        <v>204</v>
      </c>
      <c r="BB2" s="4">
        <v>0.20486111111111113</v>
      </c>
      <c r="BC2">
        <v>46</v>
      </c>
      <c r="BD2" s="4">
        <v>0.24444444444444446</v>
      </c>
      <c r="BE2">
        <v>223</v>
      </c>
      <c r="BF2" s="4">
        <v>0.33958333333333335</v>
      </c>
      <c r="BG2">
        <v>209</v>
      </c>
      <c r="BH2" s="4">
        <v>0.37708333333333338</v>
      </c>
      <c r="BI2">
        <v>211</v>
      </c>
      <c r="BJ2" s="4">
        <v>0.43055555555555558</v>
      </c>
      <c r="BK2">
        <v>227</v>
      </c>
      <c r="BL2" s="4">
        <v>0.57500000000000007</v>
      </c>
      <c r="BM2">
        <v>35</v>
      </c>
      <c r="BN2" s="4">
        <v>0.7055555555555556</v>
      </c>
      <c r="BO2">
        <v>44</v>
      </c>
      <c r="BP2" s="4">
        <v>0.87222222222222223</v>
      </c>
      <c r="BQ2">
        <v>203</v>
      </c>
      <c r="BR2" s="4">
        <v>0.93055555555555547</v>
      </c>
      <c r="BS2">
        <v>40</v>
      </c>
      <c r="BT2" s="3">
        <v>1.1152777777777778</v>
      </c>
      <c r="BU2">
        <v>226</v>
      </c>
      <c r="BV2" s="3">
        <v>1.2666666666666666</v>
      </c>
      <c r="BW2">
        <v>42</v>
      </c>
      <c r="BX2" s="3">
        <v>1.3125</v>
      </c>
      <c r="BY2">
        <v>39</v>
      </c>
      <c r="BZ2" s="3">
        <v>1.3763888888888889</v>
      </c>
      <c r="CA2">
        <v>43</v>
      </c>
      <c r="CB2" s="3">
        <v>1.4270833333333333</v>
      </c>
      <c r="CC2">
        <v>47</v>
      </c>
      <c r="CD2" s="3">
        <v>1.4847222222222223</v>
      </c>
      <c r="CE2">
        <v>48</v>
      </c>
      <c r="CF2" s="3">
        <v>1.5263888888888888</v>
      </c>
      <c r="CG2">
        <v>38</v>
      </c>
      <c r="CH2" s="3">
        <v>1.5562500000000001</v>
      </c>
      <c r="CI2">
        <v>34</v>
      </c>
      <c r="CJ2" s="3">
        <v>1.6368055555555554</v>
      </c>
      <c r="CK2">
        <v>219</v>
      </c>
      <c r="CL2" s="3">
        <v>1.752777777777778</v>
      </c>
      <c r="CM2">
        <v>218</v>
      </c>
      <c r="CN2" s="3">
        <v>1.8034722222222221</v>
      </c>
      <c r="CO2">
        <v>214</v>
      </c>
      <c r="CP2" s="3">
        <v>1.9270833333333333</v>
      </c>
      <c r="CQ2">
        <v>212</v>
      </c>
      <c r="CR2" s="3">
        <v>1.9868055555555555</v>
      </c>
      <c r="CS2">
        <v>208</v>
      </c>
      <c r="CT2" s="3">
        <v>2.0159722222222221</v>
      </c>
      <c r="CU2">
        <v>205</v>
      </c>
      <c r="CV2" s="3">
        <v>2.0687500000000001</v>
      </c>
      <c r="CW2">
        <v>32</v>
      </c>
      <c r="CX2" s="3">
        <v>2.0909722222222222</v>
      </c>
      <c r="CY2">
        <v>202</v>
      </c>
      <c r="CZ2" s="3">
        <v>2.1159722222222221</v>
      </c>
    </row>
    <row r="3" spans="1:104">
      <c r="A3" s="1"/>
      <c r="B3">
        <v>400591</v>
      </c>
      <c r="C3">
        <v>138055</v>
      </c>
      <c r="D3" t="s">
        <v>72</v>
      </c>
      <c r="E3" t="s">
        <v>73</v>
      </c>
      <c r="F3">
        <v>91</v>
      </c>
      <c r="G3" t="s">
        <v>68</v>
      </c>
      <c r="I3">
        <v>0</v>
      </c>
      <c r="J3" s="2">
        <v>0.52435185185185185</v>
      </c>
      <c r="K3" s="2">
        <v>0.55974537037037042</v>
      </c>
      <c r="L3" s="5" t="s">
        <v>336</v>
      </c>
      <c r="M3">
        <v>0</v>
      </c>
      <c r="N3">
        <v>1</v>
      </c>
      <c r="P3" t="s">
        <v>74</v>
      </c>
      <c r="R3">
        <v>1</v>
      </c>
      <c r="S3" t="str">
        <f t="shared" ref="S3:S66" si="0">IF(T3="A",IF(Z3&lt;40,"MO","MV"),"")</f>
        <v>MO</v>
      </c>
      <c r="T3" t="s">
        <v>70</v>
      </c>
      <c r="X3" t="s">
        <v>75</v>
      </c>
      <c r="Y3" t="str">
        <f t="shared" ref="Y3:Y66" si="1">LEFT(X3,1)</f>
        <v>M</v>
      </c>
      <c r="Z3">
        <f t="shared" ref="Z3:Z66" si="2">VALUE(RIGHT(X3,2))</f>
        <v>21</v>
      </c>
      <c r="AM3">
        <v>1</v>
      </c>
      <c r="AN3" t="s">
        <v>70</v>
      </c>
      <c r="AO3">
        <v>7.8</v>
      </c>
      <c r="AQ3">
        <v>29</v>
      </c>
      <c r="AR3">
        <v>2</v>
      </c>
      <c r="AS3" s="2">
        <v>0.52435185185185185</v>
      </c>
      <c r="AT3" s="2">
        <v>0.55974537037037042</v>
      </c>
      <c r="AU3">
        <v>201</v>
      </c>
      <c r="AV3" s="4">
        <v>8.1250000000000003E-2</v>
      </c>
      <c r="AW3">
        <v>210</v>
      </c>
      <c r="AX3" s="4">
        <v>0.13263888888888889</v>
      </c>
      <c r="AY3">
        <v>206</v>
      </c>
      <c r="AZ3" s="4">
        <v>0.17777777777777778</v>
      </c>
      <c r="BA3">
        <v>204</v>
      </c>
      <c r="BB3" s="4">
        <v>0.24791666666666667</v>
      </c>
      <c r="BC3">
        <v>46</v>
      </c>
      <c r="BD3" s="4">
        <v>0.29791666666666666</v>
      </c>
      <c r="BE3">
        <v>223</v>
      </c>
      <c r="BF3" s="4">
        <v>0.38125000000000003</v>
      </c>
      <c r="BG3">
        <v>209</v>
      </c>
      <c r="BH3" s="4">
        <v>0.4458333333333333</v>
      </c>
      <c r="BI3">
        <v>211</v>
      </c>
      <c r="BJ3" s="4">
        <v>0.49722222222222223</v>
      </c>
      <c r="BK3">
        <v>227</v>
      </c>
      <c r="BL3" s="4">
        <v>0.65486111111111112</v>
      </c>
      <c r="BM3">
        <v>35</v>
      </c>
      <c r="BN3" s="4">
        <v>0.7993055555555556</v>
      </c>
      <c r="BO3">
        <v>44</v>
      </c>
      <c r="BP3" s="4">
        <v>0.95833333333333337</v>
      </c>
      <c r="BQ3">
        <v>203</v>
      </c>
      <c r="BR3" s="3">
        <v>1.0027777777777778</v>
      </c>
      <c r="BS3">
        <v>40</v>
      </c>
      <c r="BT3" s="3">
        <v>1.1472222222222224</v>
      </c>
      <c r="BU3">
        <v>226</v>
      </c>
      <c r="BV3" s="3">
        <v>1.3006944444444444</v>
      </c>
      <c r="BW3">
        <v>42</v>
      </c>
      <c r="BX3" s="3">
        <v>1.3375000000000001</v>
      </c>
      <c r="BY3">
        <v>39</v>
      </c>
      <c r="BZ3" s="3">
        <v>1.3958333333333333</v>
      </c>
      <c r="CA3">
        <v>43</v>
      </c>
      <c r="CB3" s="3">
        <v>1.4465277777777779</v>
      </c>
      <c r="CC3">
        <v>47</v>
      </c>
      <c r="CD3" s="3">
        <v>1.5006944444444443</v>
      </c>
      <c r="CE3">
        <v>48</v>
      </c>
      <c r="CF3" s="3">
        <v>1.5513888888888889</v>
      </c>
      <c r="CG3">
        <v>38</v>
      </c>
      <c r="CH3" s="3">
        <v>1.5861111111111112</v>
      </c>
      <c r="CI3">
        <v>34</v>
      </c>
      <c r="CJ3" s="3">
        <v>1.6375</v>
      </c>
      <c r="CK3">
        <v>219</v>
      </c>
      <c r="CL3" s="3">
        <v>1.75</v>
      </c>
      <c r="CM3">
        <v>218</v>
      </c>
      <c r="CN3" s="3">
        <v>1.8125</v>
      </c>
      <c r="CO3">
        <v>214</v>
      </c>
      <c r="CP3" s="3">
        <v>1.9152777777777779</v>
      </c>
      <c r="CQ3">
        <v>212</v>
      </c>
      <c r="CR3" s="3">
        <v>1.9743055555555555</v>
      </c>
      <c r="CS3">
        <v>208</v>
      </c>
      <c r="CT3" s="3">
        <v>2.0208333333333335</v>
      </c>
      <c r="CU3">
        <v>205</v>
      </c>
      <c r="CV3" s="3">
        <v>2.0680555555555555</v>
      </c>
      <c r="CW3">
        <v>32</v>
      </c>
      <c r="CX3" s="3">
        <v>2.0861111111111112</v>
      </c>
      <c r="CY3">
        <v>202</v>
      </c>
      <c r="CZ3" s="3">
        <v>2.1173611111111112</v>
      </c>
    </row>
    <row r="4" spans="1:104">
      <c r="A4" s="1"/>
      <c r="B4">
        <v>900600</v>
      </c>
      <c r="C4">
        <v>426591</v>
      </c>
      <c r="D4" t="s">
        <v>76</v>
      </c>
      <c r="E4" t="s">
        <v>77</v>
      </c>
      <c r="F4">
        <v>72</v>
      </c>
      <c r="G4" t="s">
        <v>68</v>
      </c>
      <c r="I4">
        <v>0</v>
      </c>
      <c r="J4" s="2">
        <v>0.49398148148148152</v>
      </c>
      <c r="K4" s="2">
        <v>0.52945601851851853</v>
      </c>
      <c r="L4" s="5" t="s">
        <v>337</v>
      </c>
      <c r="M4">
        <v>0</v>
      </c>
      <c r="N4">
        <v>1</v>
      </c>
      <c r="P4" t="s">
        <v>74</v>
      </c>
      <c r="R4">
        <v>1</v>
      </c>
      <c r="S4" t="str">
        <f t="shared" si="0"/>
        <v>MV</v>
      </c>
      <c r="T4" t="s">
        <v>70</v>
      </c>
      <c r="X4" t="s">
        <v>78</v>
      </c>
      <c r="Y4" t="str">
        <f t="shared" si="1"/>
        <v>M</v>
      </c>
      <c r="Z4">
        <f t="shared" si="2"/>
        <v>40</v>
      </c>
      <c r="AM4">
        <v>1</v>
      </c>
      <c r="AN4" t="s">
        <v>70</v>
      </c>
      <c r="AO4">
        <v>7.8</v>
      </c>
      <c r="AQ4">
        <v>29</v>
      </c>
      <c r="AR4">
        <v>3</v>
      </c>
      <c r="AS4" s="2">
        <v>0.49398148148148152</v>
      </c>
      <c r="AT4" s="2">
        <v>0.52945601851851853</v>
      </c>
      <c r="AU4">
        <v>201</v>
      </c>
      <c r="AV4" s="4">
        <v>7.2222222222222229E-2</v>
      </c>
      <c r="AW4">
        <v>210</v>
      </c>
      <c r="AX4" s="4">
        <v>0.11666666666666665</v>
      </c>
      <c r="AY4">
        <v>206</v>
      </c>
      <c r="AZ4" s="4">
        <v>0.15138888888888888</v>
      </c>
      <c r="BA4">
        <v>204</v>
      </c>
      <c r="BB4" s="4">
        <v>0.20902777777777778</v>
      </c>
      <c r="BC4">
        <v>46</v>
      </c>
      <c r="BD4" s="4">
        <v>0.25277777777777777</v>
      </c>
      <c r="BE4">
        <v>223</v>
      </c>
      <c r="BF4" s="4">
        <v>0.37013888888888885</v>
      </c>
      <c r="BG4">
        <v>209</v>
      </c>
      <c r="BH4" s="4">
        <v>0.41250000000000003</v>
      </c>
      <c r="BI4">
        <v>211</v>
      </c>
      <c r="BJ4" s="4">
        <v>0.46736111111111112</v>
      </c>
      <c r="BK4">
        <v>227</v>
      </c>
      <c r="BL4" s="4">
        <v>0.62777777777777777</v>
      </c>
      <c r="BM4">
        <v>35</v>
      </c>
      <c r="BN4" s="4">
        <v>0.75486111111111109</v>
      </c>
      <c r="BO4">
        <v>44</v>
      </c>
      <c r="BP4" s="4">
        <v>0.92152777777777783</v>
      </c>
      <c r="BQ4">
        <v>203</v>
      </c>
      <c r="BR4" s="4">
        <v>0.97222222222222221</v>
      </c>
      <c r="BS4">
        <v>40</v>
      </c>
      <c r="BT4" s="3">
        <v>1.1208333333333333</v>
      </c>
      <c r="BU4">
        <v>226</v>
      </c>
      <c r="BV4" s="3">
        <v>1.2791666666666666</v>
      </c>
      <c r="BW4">
        <v>42</v>
      </c>
      <c r="BX4" s="3">
        <v>1.3152777777777778</v>
      </c>
      <c r="BY4">
        <v>39</v>
      </c>
      <c r="BZ4" s="3">
        <v>1.3805555555555555</v>
      </c>
      <c r="CA4">
        <v>43</v>
      </c>
      <c r="CB4" s="3">
        <v>1.4381944444444443</v>
      </c>
      <c r="CC4">
        <v>47</v>
      </c>
      <c r="CD4" s="3">
        <v>1.5</v>
      </c>
      <c r="CE4">
        <v>48</v>
      </c>
      <c r="CF4" s="3">
        <v>1.5458333333333334</v>
      </c>
      <c r="CG4">
        <v>38</v>
      </c>
      <c r="CH4" s="3">
        <v>1.5777777777777777</v>
      </c>
      <c r="CI4">
        <v>34</v>
      </c>
      <c r="CJ4" s="3">
        <v>1.6354166666666667</v>
      </c>
      <c r="CK4">
        <v>219</v>
      </c>
      <c r="CL4" s="3">
        <v>1.7548611111111112</v>
      </c>
      <c r="CM4">
        <v>218</v>
      </c>
      <c r="CN4" s="3">
        <v>1.8145833333333332</v>
      </c>
      <c r="CO4">
        <v>214</v>
      </c>
      <c r="CP4" s="3">
        <v>1.925</v>
      </c>
      <c r="CQ4">
        <v>212</v>
      </c>
      <c r="CR4" s="3">
        <v>1.9854166666666666</v>
      </c>
      <c r="CS4">
        <v>208</v>
      </c>
      <c r="CT4" s="3">
        <v>2.0187500000000003</v>
      </c>
      <c r="CU4">
        <v>205</v>
      </c>
      <c r="CV4" s="3">
        <v>2.0715277777777779</v>
      </c>
      <c r="CW4">
        <v>32</v>
      </c>
      <c r="CX4" s="3">
        <v>2.0916666666666668</v>
      </c>
      <c r="CY4">
        <v>202</v>
      </c>
      <c r="CZ4" s="3">
        <v>2.1229166666666668</v>
      </c>
    </row>
    <row r="5" spans="1:104">
      <c r="A5" s="1"/>
      <c r="B5">
        <v>563588</v>
      </c>
      <c r="C5">
        <v>454451</v>
      </c>
      <c r="D5" t="s">
        <v>79</v>
      </c>
      <c r="E5" t="s">
        <v>80</v>
      </c>
      <c r="F5">
        <v>77</v>
      </c>
      <c r="G5" t="s">
        <v>68</v>
      </c>
      <c r="I5">
        <v>0</v>
      </c>
      <c r="J5" s="2">
        <v>0.52508101851851852</v>
      </c>
      <c r="K5" s="2">
        <v>0.56144675925925924</v>
      </c>
      <c r="L5" s="5" t="s">
        <v>338</v>
      </c>
      <c r="M5">
        <v>0</v>
      </c>
      <c r="N5">
        <v>1</v>
      </c>
      <c r="P5" t="s">
        <v>74</v>
      </c>
      <c r="R5">
        <v>1</v>
      </c>
      <c r="S5" t="str">
        <f t="shared" si="0"/>
        <v>MO</v>
      </c>
      <c r="T5" t="s">
        <v>70</v>
      </c>
      <c r="X5" t="s">
        <v>81</v>
      </c>
      <c r="Y5" t="str">
        <f t="shared" si="1"/>
        <v>M</v>
      </c>
      <c r="Z5">
        <f t="shared" si="2"/>
        <v>35</v>
      </c>
      <c r="AM5">
        <v>1</v>
      </c>
      <c r="AN5" t="s">
        <v>70</v>
      </c>
      <c r="AO5">
        <v>7.8</v>
      </c>
      <c r="AQ5">
        <v>29</v>
      </c>
      <c r="AR5">
        <v>4</v>
      </c>
      <c r="AS5" s="2">
        <v>0.52508101851851852</v>
      </c>
      <c r="AT5" s="2">
        <v>0.56144675925925924</v>
      </c>
      <c r="AU5">
        <v>201</v>
      </c>
      <c r="AV5" s="4">
        <v>5.6944444444444443E-2</v>
      </c>
      <c r="AW5">
        <v>210</v>
      </c>
      <c r="AX5" s="4">
        <v>0.10208333333333335</v>
      </c>
      <c r="AY5">
        <v>206</v>
      </c>
      <c r="AZ5" s="4">
        <v>0.1388888888888889</v>
      </c>
      <c r="BA5">
        <v>204</v>
      </c>
      <c r="BB5" s="4">
        <v>0.26458333333333334</v>
      </c>
      <c r="BC5">
        <v>46</v>
      </c>
      <c r="BD5" s="4">
        <v>0.30486111111111108</v>
      </c>
      <c r="BE5">
        <v>223</v>
      </c>
      <c r="BF5" s="4">
        <v>0.4236111111111111</v>
      </c>
      <c r="BG5">
        <v>209</v>
      </c>
      <c r="BH5" s="4">
        <v>0.45763888888888887</v>
      </c>
      <c r="BI5">
        <v>211</v>
      </c>
      <c r="BJ5" s="4">
        <v>0.52916666666666667</v>
      </c>
      <c r="BK5">
        <v>227</v>
      </c>
      <c r="BL5" s="4">
        <v>0.69374999999999998</v>
      </c>
      <c r="BM5">
        <v>35</v>
      </c>
      <c r="BN5" s="4">
        <v>0.82638888888888884</v>
      </c>
      <c r="BO5">
        <v>44</v>
      </c>
      <c r="BP5" s="3">
        <v>1.0027777777777778</v>
      </c>
      <c r="BQ5">
        <v>203</v>
      </c>
      <c r="BR5" s="3">
        <v>1.0562500000000001</v>
      </c>
      <c r="BS5">
        <v>40</v>
      </c>
      <c r="BT5" s="3">
        <v>1.2055555555555555</v>
      </c>
      <c r="BU5">
        <v>226</v>
      </c>
      <c r="BV5" s="3">
        <v>1.3479166666666667</v>
      </c>
      <c r="BW5">
        <v>42</v>
      </c>
      <c r="BX5" s="3">
        <v>1.3847222222222222</v>
      </c>
      <c r="BY5">
        <v>39</v>
      </c>
      <c r="BZ5" s="3">
        <v>1.4472222222222222</v>
      </c>
      <c r="CA5">
        <v>43</v>
      </c>
      <c r="CB5" s="3">
        <v>1.5020833333333332</v>
      </c>
      <c r="CC5">
        <v>47</v>
      </c>
      <c r="CD5" s="3">
        <v>1.5569444444444445</v>
      </c>
      <c r="CE5">
        <v>48</v>
      </c>
      <c r="CF5" s="3">
        <v>1.5999999999999999</v>
      </c>
      <c r="CG5">
        <v>38</v>
      </c>
      <c r="CH5" s="3">
        <v>1.6472222222222221</v>
      </c>
      <c r="CI5">
        <v>34</v>
      </c>
      <c r="CJ5" s="3">
        <v>1.7</v>
      </c>
      <c r="CK5">
        <v>219</v>
      </c>
      <c r="CL5" s="3">
        <v>1.8284722222222223</v>
      </c>
      <c r="CM5">
        <v>218</v>
      </c>
      <c r="CN5" s="3">
        <v>1.8805555555555555</v>
      </c>
      <c r="CO5">
        <v>214</v>
      </c>
      <c r="CP5" s="3">
        <v>1.9861111111111109</v>
      </c>
      <c r="CQ5">
        <v>212</v>
      </c>
      <c r="CR5" s="3">
        <v>2.0416666666666665</v>
      </c>
      <c r="CS5">
        <v>208</v>
      </c>
      <c r="CT5" s="3">
        <v>2.0770833333333334</v>
      </c>
      <c r="CU5">
        <v>205</v>
      </c>
      <c r="CV5" s="3">
        <v>2.1326388888888888</v>
      </c>
      <c r="CW5">
        <v>32</v>
      </c>
      <c r="CX5" s="3">
        <v>2.151388888888889</v>
      </c>
      <c r="CY5">
        <v>202</v>
      </c>
      <c r="CZ5" s="3">
        <v>2.1756944444444444</v>
      </c>
    </row>
    <row r="6" spans="1:104">
      <c r="A6" s="1"/>
      <c r="B6">
        <v>673467</v>
      </c>
      <c r="C6">
        <v>216434</v>
      </c>
      <c r="D6" t="s">
        <v>27</v>
      </c>
      <c r="E6" t="s">
        <v>82</v>
      </c>
      <c r="F6">
        <v>91</v>
      </c>
      <c r="G6" t="s">
        <v>68</v>
      </c>
      <c r="I6">
        <v>0</v>
      </c>
      <c r="J6" s="2">
        <v>0.52712962962962961</v>
      </c>
      <c r="K6" s="2">
        <v>0.56435185185185188</v>
      </c>
      <c r="L6" s="5" t="s">
        <v>339</v>
      </c>
      <c r="M6">
        <v>0</v>
      </c>
      <c r="N6">
        <v>1</v>
      </c>
      <c r="P6" t="s">
        <v>74</v>
      </c>
      <c r="R6">
        <v>1</v>
      </c>
      <c r="S6" t="str">
        <f t="shared" si="0"/>
        <v>MO</v>
      </c>
      <c r="T6" t="s">
        <v>70</v>
      </c>
      <c r="X6" t="s">
        <v>75</v>
      </c>
      <c r="Y6" t="str">
        <f t="shared" si="1"/>
        <v>M</v>
      </c>
      <c r="Z6">
        <f t="shared" si="2"/>
        <v>21</v>
      </c>
      <c r="AM6">
        <v>1</v>
      </c>
      <c r="AN6" t="s">
        <v>70</v>
      </c>
      <c r="AO6">
        <v>7.8</v>
      </c>
      <c r="AQ6">
        <v>29</v>
      </c>
      <c r="AR6">
        <v>5</v>
      </c>
      <c r="AS6" s="2">
        <v>0.52712962962962961</v>
      </c>
      <c r="AT6" s="2">
        <v>0.56435185185185188</v>
      </c>
      <c r="AU6">
        <v>201</v>
      </c>
      <c r="AV6" s="4">
        <v>6.5972222222222224E-2</v>
      </c>
      <c r="AW6">
        <v>210</v>
      </c>
      <c r="AX6" s="4">
        <v>0.11319444444444444</v>
      </c>
      <c r="AY6">
        <v>206</v>
      </c>
      <c r="AZ6" s="4">
        <v>0.15416666666666667</v>
      </c>
      <c r="BA6">
        <v>204</v>
      </c>
      <c r="BB6" s="4">
        <v>0.21319444444444444</v>
      </c>
      <c r="BC6">
        <v>46</v>
      </c>
      <c r="BD6" s="4">
        <v>0.25694444444444448</v>
      </c>
      <c r="BE6">
        <v>223</v>
      </c>
      <c r="BF6" s="4">
        <v>0.34722222222222227</v>
      </c>
      <c r="BG6">
        <v>209</v>
      </c>
      <c r="BH6" s="4">
        <v>0.38611111111111113</v>
      </c>
      <c r="BI6">
        <v>211</v>
      </c>
      <c r="BJ6" s="4">
        <v>0.46180555555555558</v>
      </c>
      <c r="BK6">
        <v>227</v>
      </c>
      <c r="BL6" s="4">
        <v>0.64583333333333337</v>
      </c>
      <c r="BM6">
        <v>35</v>
      </c>
      <c r="BN6" s="4">
        <v>0.7729166666666667</v>
      </c>
      <c r="BO6">
        <v>44</v>
      </c>
      <c r="BP6" s="4">
        <v>0.9770833333333333</v>
      </c>
      <c r="BQ6">
        <v>203</v>
      </c>
      <c r="BR6" s="3">
        <v>1.0256944444444445</v>
      </c>
      <c r="BS6">
        <v>40</v>
      </c>
      <c r="BT6" s="3">
        <v>1.1937499999999999</v>
      </c>
      <c r="BU6">
        <v>226</v>
      </c>
      <c r="BV6" s="3">
        <v>1.3604166666666666</v>
      </c>
      <c r="BW6">
        <v>42</v>
      </c>
      <c r="BX6" s="3">
        <v>1.3979166666666665</v>
      </c>
      <c r="BY6">
        <v>39</v>
      </c>
      <c r="BZ6" s="3">
        <v>1.4597222222222221</v>
      </c>
      <c r="CA6">
        <v>43</v>
      </c>
      <c r="CB6" s="3">
        <v>1.5104166666666667</v>
      </c>
      <c r="CC6">
        <v>47</v>
      </c>
      <c r="CD6" s="3">
        <v>1.5708333333333335</v>
      </c>
      <c r="CE6">
        <v>48</v>
      </c>
      <c r="CF6" s="3">
        <v>1.625</v>
      </c>
      <c r="CG6">
        <v>38</v>
      </c>
      <c r="CH6" s="3">
        <v>1.6569444444444443</v>
      </c>
      <c r="CI6">
        <v>34</v>
      </c>
      <c r="CJ6" s="3">
        <v>1.715972222222222</v>
      </c>
      <c r="CK6">
        <v>219</v>
      </c>
      <c r="CL6" s="3">
        <v>1.8402777777777777</v>
      </c>
      <c r="CM6">
        <v>218</v>
      </c>
      <c r="CN6" s="3">
        <v>1.9124999999999999</v>
      </c>
      <c r="CO6">
        <v>214</v>
      </c>
      <c r="CP6" s="3">
        <v>2.0229166666666667</v>
      </c>
      <c r="CQ6">
        <v>212</v>
      </c>
      <c r="CR6" s="3">
        <v>2.0861111111111112</v>
      </c>
      <c r="CS6">
        <v>208</v>
      </c>
      <c r="CT6" s="3">
        <v>2.1222222222222222</v>
      </c>
      <c r="CU6">
        <v>205</v>
      </c>
      <c r="CV6" s="3">
        <v>2.1756944444444444</v>
      </c>
      <c r="CW6">
        <v>32</v>
      </c>
      <c r="CX6" s="3">
        <v>2.1979166666666665</v>
      </c>
      <c r="CY6">
        <v>202</v>
      </c>
      <c r="CZ6" s="3">
        <v>2.2284722222222224</v>
      </c>
    </row>
    <row r="7" spans="1:104">
      <c r="A7" s="1"/>
      <c r="B7">
        <v>260442</v>
      </c>
      <c r="C7">
        <v>120211</v>
      </c>
      <c r="D7" t="s">
        <v>83</v>
      </c>
      <c r="E7" t="s">
        <v>77</v>
      </c>
      <c r="F7">
        <v>62</v>
      </c>
      <c r="G7" t="s">
        <v>68</v>
      </c>
      <c r="I7">
        <v>0</v>
      </c>
      <c r="J7" s="2">
        <v>0.52368055555555559</v>
      </c>
      <c r="K7" s="2">
        <v>0.56142361111111116</v>
      </c>
      <c r="L7" s="5" t="s">
        <v>340</v>
      </c>
      <c r="M7">
        <v>0</v>
      </c>
      <c r="N7">
        <v>1</v>
      </c>
      <c r="P7" t="s">
        <v>74</v>
      </c>
      <c r="R7">
        <v>1</v>
      </c>
      <c r="S7" t="str">
        <f t="shared" si="0"/>
        <v>MV</v>
      </c>
      <c r="T7" t="s">
        <v>70</v>
      </c>
      <c r="X7" t="s">
        <v>84</v>
      </c>
      <c r="Y7" t="str">
        <f t="shared" si="1"/>
        <v>M</v>
      </c>
      <c r="Z7">
        <f t="shared" si="2"/>
        <v>50</v>
      </c>
      <c r="AM7">
        <v>1</v>
      </c>
      <c r="AN7" t="s">
        <v>70</v>
      </c>
      <c r="AO7">
        <v>7.8</v>
      </c>
      <c r="AQ7">
        <v>29</v>
      </c>
      <c r="AR7">
        <v>6</v>
      </c>
      <c r="AS7" s="2">
        <v>0.52368055555555559</v>
      </c>
      <c r="AT7" s="2">
        <v>0.56142361111111116</v>
      </c>
      <c r="AU7">
        <v>201</v>
      </c>
      <c r="AV7" s="4">
        <v>6.5277777777777782E-2</v>
      </c>
      <c r="AW7">
        <v>210</v>
      </c>
      <c r="AX7" s="4">
        <v>0.1173611111111111</v>
      </c>
      <c r="AY7">
        <v>206</v>
      </c>
      <c r="AZ7" s="4">
        <v>0.1673611111111111</v>
      </c>
      <c r="BA7">
        <v>204</v>
      </c>
      <c r="BB7" s="4">
        <v>0.24166666666666667</v>
      </c>
      <c r="BC7">
        <v>46</v>
      </c>
      <c r="BD7" s="4">
        <v>0.29097222222222224</v>
      </c>
      <c r="BE7">
        <v>223</v>
      </c>
      <c r="BF7" s="4">
        <v>0.37847222222222227</v>
      </c>
      <c r="BG7">
        <v>209</v>
      </c>
      <c r="BH7" s="4">
        <v>0.41666666666666669</v>
      </c>
      <c r="BI7">
        <v>211</v>
      </c>
      <c r="BJ7" s="4">
        <v>0.47013888888888888</v>
      </c>
      <c r="BK7">
        <v>227</v>
      </c>
      <c r="BL7" s="4">
        <v>0.62013888888888891</v>
      </c>
      <c r="BM7">
        <v>35</v>
      </c>
      <c r="BN7" s="4">
        <v>0.76597222222222217</v>
      </c>
      <c r="BO7">
        <v>44</v>
      </c>
      <c r="BP7" s="4">
        <v>0.99305555555555547</v>
      </c>
      <c r="BQ7">
        <v>203</v>
      </c>
      <c r="BR7" s="3">
        <v>1.0402777777777776</v>
      </c>
      <c r="BS7">
        <v>40</v>
      </c>
      <c r="BT7" s="3">
        <v>1.1986111111111111</v>
      </c>
      <c r="BU7">
        <v>226</v>
      </c>
      <c r="BV7" s="3">
        <v>1.3506944444444444</v>
      </c>
      <c r="BW7">
        <v>42</v>
      </c>
      <c r="BX7" s="3">
        <v>1.3881944444444445</v>
      </c>
      <c r="BY7">
        <v>39</v>
      </c>
      <c r="BZ7" s="3">
        <v>1.4770833333333335</v>
      </c>
      <c r="CA7">
        <v>43</v>
      </c>
      <c r="CB7" s="3">
        <v>1.5368055555555555</v>
      </c>
      <c r="CC7">
        <v>47</v>
      </c>
      <c r="CD7" s="3">
        <v>1.5972222222222223</v>
      </c>
      <c r="CE7">
        <v>48</v>
      </c>
      <c r="CF7" s="3">
        <v>1.6729166666666666</v>
      </c>
      <c r="CG7">
        <v>38</v>
      </c>
      <c r="CH7" s="3">
        <v>1.7069444444444446</v>
      </c>
      <c r="CI7">
        <v>34</v>
      </c>
      <c r="CJ7" s="3">
        <v>1.7611111111111111</v>
      </c>
      <c r="CK7">
        <v>219</v>
      </c>
      <c r="CL7" s="3">
        <v>1.8798611111111112</v>
      </c>
      <c r="CM7">
        <v>218</v>
      </c>
      <c r="CN7" s="3">
        <v>1.9625000000000001</v>
      </c>
      <c r="CO7">
        <v>214</v>
      </c>
      <c r="CP7" s="3">
        <v>2.0687500000000001</v>
      </c>
      <c r="CQ7">
        <v>212</v>
      </c>
      <c r="CR7" s="3">
        <v>2.1263888888888887</v>
      </c>
      <c r="CS7">
        <v>208</v>
      </c>
      <c r="CT7" s="3">
        <v>2.1597222222222223</v>
      </c>
      <c r="CU7">
        <v>205</v>
      </c>
      <c r="CV7" s="3">
        <v>2.2124999999999999</v>
      </c>
      <c r="CW7">
        <v>32</v>
      </c>
      <c r="CX7" s="3">
        <v>2.2312499999999997</v>
      </c>
      <c r="CY7">
        <v>202</v>
      </c>
      <c r="CZ7" s="3">
        <v>2.2583333333333333</v>
      </c>
    </row>
    <row r="8" spans="1:104">
      <c r="A8" s="1"/>
      <c r="B8">
        <v>504127</v>
      </c>
      <c r="C8">
        <v>433451</v>
      </c>
      <c r="D8" t="s">
        <v>85</v>
      </c>
      <c r="E8" t="s">
        <v>86</v>
      </c>
      <c r="F8">
        <v>92</v>
      </c>
      <c r="G8" t="s">
        <v>68</v>
      </c>
      <c r="I8">
        <v>0</v>
      </c>
      <c r="J8" s="2">
        <v>0.51390046296296299</v>
      </c>
      <c r="K8" s="2">
        <v>0.55208333333333337</v>
      </c>
      <c r="L8" s="5" t="s">
        <v>341</v>
      </c>
      <c r="M8">
        <v>0</v>
      </c>
      <c r="N8">
        <v>1</v>
      </c>
      <c r="P8" t="s">
        <v>87</v>
      </c>
      <c r="R8">
        <v>1</v>
      </c>
      <c r="S8" t="str">
        <f t="shared" si="0"/>
        <v>MO</v>
      </c>
      <c r="T8" t="s">
        <v>70</v>
      </c>
      <c r="X8" t="s">
        <v>71</v>
      </c>
      <c r="Y8" t="str">
        <f t="shared" si="1"/>
        <v>M</v>
      </c>
      <c r="Z8">
        <f t="shared" si="2"/>
        <v>20</v>
      </c>
      <c r="AM8">
        <v>1</v>
      </c>
      <c r="AN8" t="s">
        <v>70</v>
      </c>
      <c r="AO8">
        <v>7.8</v>
      </c>
      <c r="AQ8">
        <v>29</v>
      </c>
      <c r="AR8">
        <v>7</v>
      </c>
      <c r="AS8" s="2">
        <v>0.51390046296296299</v>
      </c>
      <c r="AT8" s="2">
        <v>0.55208333333333337</v>
      </c>
      <c r="AU8">
        <v>201</v>
      </c>
      <c r="AV8" s="4">
        <v>7.013888888888889E-2</v>
      </c>
      <c r="AW8">
        <v>210</v>
      </c>
      <c r="AX8" s="4">
        <v>0.11666666666666665</v>
      </c>
      <c r="AY8">
        <v>206</v>
      </c>
      <c r="AZ8" s="4">
        <v>0.15347222222222223</v>
      </c>
      <c r="BA8">
        <v>204</v>
      </c>
      <c r="BB8" s="4">
        <v>0.22083333333333333</v>
      </c>
      <c r="BC8">
        <v>46</v>
      </c>
      <c r="BD8" s="4">
        <v>0.26666666666666666</v>
      </c>
      <c r="BE8">
        <v>223</v>
      </c>
      <c r="BF8" s="4">
        <v>0.35972222222222222</v>
      </c>
      <c r="BG8">
        <v>209</v>
      </c>
      <c r="BH8" s="4">
        <v>0.42638888888888887</v>
      </c>
      <c r="BI8">
        <v>211</v>
      </c>
      <c r="BJ8" s="4">
        <v>0.47916666666666669</v>
      </c>
      <c r="BK8">
        <v>227</v>
      </c>
      <c r="BL8" s="4">
        <v>0.63124999999999998</v>
      </c>
      <c r="BM8">
        <v>35</v>
      </c>
      <c r="BN8" s="4">
        <v>0.77986111111111101</v>
      </c>
      <c r="BO8">
        <v>44</v>
      </c>
      <c r="BP8" s="4">
        <v>0.98333333333333339</v>
      </c>
      <c r="BQ8">
        <v>203</v>
      </c>
      <c r="BR8" s="3">
        <v>1.0368055555555555</v>
      </c>
      <c r="BS8">
        <v>40</v>
      </c>
      <c r="BT8" s="3">
        <v>1.2166666666666666</v>
      </c>
      <c r="BU8">
        <v>226</v>
      </c>
      <c r="BV8" s="3">
        <v>1.3923611111111109</v>
      </c>
      <c r="BW8">
        <v>42</v>
      </c>
      <c r="BX8" s="3">
        <v>1.41875</v>
      </c>
      <c r="BY8">
        <v>39</v>
      </c>
      <c r="BZ8" s="3">
        <v>1.4993055555555557</v>
      </c>
      <c r="CA8">
        <v>43</v>
      </c>
      <c r="CB8" s="3">
        <v>1.559722222222222</v>
      </c>
      <c r="CC8">
        <v>47</v>
      </c>
      <c r="CD8" s="3">
        <v>1.6215277777777777</v>
      </c>
      <c r="CE8">
        <v>48</v>
      </c>
      <c r="CF8" s="3">
        <v>1.6722222222222223</v>
      </c>
      <c r="CG8">
        <v>38</v>
      </c>
      <c r="CH8" s="3">
        <v>1.7145833333333333</v>
      </c>
      <c r="CI8">
        <v>34</v>
      </c>
      <c r="CJ8" s="3">
        <v>1.7729166666666665</v>
      </c>
      <c r="CK8">
        <v>219</v>
      </c>
      <c r="CL8" s="3">
        <v>1.9020833333333333</v>
      </c>
      <c r="CM8">
        <v>218</v>
      </c>
      <c r="CN8" s="3">
        <v>1.9631944444444445</v>
      </c>
      <c r="CO8">
        <v>214</v>
      </c>
      <c r="CP8" s="3">
        <v>2.0805555555555553</v>
      </c>
      <c r="CQ8">
        <v>212</v>
      </c>
      <c r="CR8" s="3">
        <v>2.1486111111111112</v>
      </c>
      <c r="CS8">
        <v>208</v>
      </c>
      <c r="CT8" s="3">
        <v>2.1798611111111112</v>
      </c>
      <c r="CU8">
        <v>205</v>
      </c>
      <c r="CV8" s="3">
        <v>2.2333333333333334</v>
      </c>
      <c r="CW8">
        <v>32</v>
      </c>
      <c r="CX8" s="3">
        <v>2.2541666666666669</v>
      </c>
      <c r="CY8">
        <v>202</v>
      </c>
      <c r="CZ8" s="3">
        <v>2.2847222222222223</v>
      </c>
    </row>
    <row r="9" spans="1:104">
      <c r="A9" s="1"/>
      <c r="B9">
        <v>12473</v>
      </c>
      <c r="C9">
        <v>380661</v>
      </c>
      <c r="D9" t="s">
        <v>88</v>
      </c>
      <c r="E9" t="s">
        <v>89</v>
      </c>
      <c r="F9">
        <v>67</v>
      </c>
      <c r="G9" t="s">
        <v>68</v>
      </c>
      <c r="I9">
        <v>0</v>
      </c>
      <c r="J9" s="2">
        <v>0.51254629629629633</v>
      </c>
      <c r="K9" s="2">
        <v>0.55172453703703705</v>
      </c>
      <c r="L9" s="5" t="s">
        <v>342</v>
      </c>
      <c r="M9">
        <v>0</v>
      </c>
      <c r="N9">
        <v>1</v>
      </c>
      <c r="P9" t="s">
        <v>90</v>
      </c>
      <c r="R9">
        <v>1</v>
      </c>
      <c r="S9" t="str">
        <f t="shared" si="0"/>
        <v>MV</v>
      </c>
      <c r="T9" t="s">
        <v>70</v>
      </c>
      <c r="X9" t="s">
        <v>91</v>
      </c>
      <c r="Y9" t="str">
        <f t="shared" si="1"/>
        <v>M</v>
      </c>
      <c r="Z9">
        <f t="shared" si="2"/>
        <v>45</v>
      </c>
      <c r="AM9">
        <v>1</v>
      </c>
      <c r="AN9" t="s">
        <v>70</v>
      </c>
      <c r="AO9">
        <v>7.8</v>
      </c>
      <c r="AQ9">
        <v>29</v>
      </c>
      <c r="AR9">
        <v>8</v>
      </c>
      <c r="AS9" s="2">
        <v>0.51254629629629633</v>
      </c>
      <c r="AT9" s="2">
        <v>0.55172453703703705</v>
      </c>
      <c r="AU9">
        <v>201</v>
      </c>
      <c r="AV9" s="4">
        <v>7.3611111111111113E-2</v>
      </c>
      <c r="AW9">
        <v>210</v>
      </c>
      <c r="AX9" s="4">
        <v>0.12430555555555556</v>
      </c>
      <c r="AY9">
        <v>206</v>
      </c>
      <c r="AZ9" s="4">
        <v>0.16805555555555554</v>
      </c>
      <c r="BA9">
        <v>204</v>
      </c>
      <c r="BB9" s="4">
        <v>0.23541666666666669</v>
      </c>
      <c r="BC9">
        <v>46</v>
      </c>
      <c r="BD9" s="4">
        <v>0.28611111111111115</v>
      </c>
      <c r="BE9">
        <v>223</v>
      </c>
      <c r="BF9" s="4">
        <v>0.41041666666666665</v>
      </c>
      <c r="BG9">
        <v>209</v>
      </c>
      <c r="BH9" s="4">
        <v>0.45624999999999999</v>
      </c>
      <c r="BI9">
        <v>211</v>
      </c>
      <c r="BJ9" s="4">
        <v>0.51527777777777783</v>
      </c>
      <c r="BK9">
        <v>227</v>
      </c>
      <c r="BL9" s="4">
        <v>0.6694444444444444</v>
      </c>
      <c r="BM9">
        <v>35</v>
      </c>
      <c r="BN9" s="4">
        <v>0.80833333333333324</v>
      </c>
      <c r="BO9">
        <v>44</v>
      </c>
      <c r="BP9" s="4">
        <v>0.98958333333333337</v>
      </c>
      <c r="BQ9">
        <v>203</v>
      </c>
      <c r="BR9" s="3">
        <v>1.0451388888888888</v>
      </c>
      <c r="BS9">
        <v>40</v>
      </c>
      <c r="BT9" s="3">
        <v>1.2083333333333333</v>
      </c>
      <c r="BU9">
        <v>226</v>
      </c>
      <c r="BV9" s="3">
        <v>1.3881944444444445</v>
      </c>
      <c r="BW9">
        <v>42</v>
      </c>
      <c r="BX9" s="3">
        <v>1.4340277777777777</v>
      </c>
      <c r="BY9">
        <v>39</v>
      </c>
      <c r="BZ9" s="3">
        <v>1.5041666666666667</v>
      </c>
      <c r="CA9">
        <v>43</v>
      </c>
      <c r="CB9" s="3">
        <v>1.5687499999999999</v>
      </c>
      <c r="CC9">
        <v>47</v>
      </c>
      <c r="CD9" s="3">
        <v>1.6423611111111109</v>
      </c>
      <c r="CE9">
        <v>48</v>
      </c>
      <c r="CF9" s="3">
        <v>1.7</v>
      </c>
      <c r="CG9">
        <v>38</v>
      </c>
      <c r="CH9" s="3">
        <v>1.7354166666666666</v>
      </c>
      <c r="CI9">
        <v>34</v>
      </c>
      <c r="CJ9" s="3">
        <v>1.7951388888888891</v>
      </c>
      <c r="CK9">
        <v>219</v>
      </c>
      <c r="CL9" s="3">
        <v>1.9291666666666665</v>
      </c>
      <c r="CM9">
        <v>218</v>
      </c>
      <c r="CN9" s="3">
        <v>1.9930555555555556</v>
      </c>
      <c r="CO9">
        <v>214</v>
      </c>
      <c r="CP9" s="3">
        <v>2.1263888888888887</v>
      </c>
      <c r="CQ9">
        <v>212</v>
      </c>
      <c r="CR9" s="3">
        <v>2.1916666666666669</v>
      </c>
      <c r="CS9">
        <v>208</v>
      </c>
      <c r="CT9" s="3">
        <v>2.2256944444444442</v>
      </c>
      <c r="CU9">
        <v>205</v>
      </c>
      <c r="CV9" s="3">
        <v>2.2854166666666669</v>
      </c>
      <c r="CW9">
        <v>32</v>
      </c>
      <c r="CX9" s="3">
        <v>2.3062499999999999</v>
      </c>
      <c r="CY9">
        <v>202</v>
      </c>
      <c r="CZ9" s="3">
        <v>2.34375</v>
      </c>
    </row>
    <row r="10" spans="1:104">
      <c r="A10" s="1"/>
      <c r="B10">
        <v>622503</v>
      </c>
      <c r="C10">
        <v>128931</v>
      </c>
      <c r="D10" t="s">
        <v>92</v>
      </c>
      <c r="E10" t="s">
        <v>93</v>
      </c>
      <c r="F10">
        <v>62</v>
      </c>
      <c r="G10" t="s">
        <v>68</v>
      </c>
      <c r="I10">
        <v>0</v>
      </c>
      <c r="J10" s="2">
        <v>0.53834490740740748</v>
      </c>
      <c r="K10" s="2">
        <v>0.57912037037037034</v>
      </c>
      <c r="L10" s="5" t="s">
        <v>343</v>
      </c>
      <c r="M10">
        <v>0</v>
      </c>
      <c r="N10">
        <v>1</v>
      </c>
      <c r="P10" t="s">
        <v>94</v>
      </c>
      <c r="R10">
        <v>1</v>
      </c>
      <c r="S10" t="str">
        <f t="shared" si="0"/>
        <v>MV</v>
      </c>
      <c r="T10" t="s">
        <v>70</v>
      </c>
      <c r="X10" t="s">
        <v>84</v>
      </c>
      <c r="Y10" t="str">
        <f t="shared" si="1"/>
        <v>M</v>
      </c>
      <c r="Z10">
        <f t="shared" si="2"/>
        <v>50</v>
      </c>
      <c r="AM10">
        <v>1</v>
      </c>
      <c r="AN10" t="s">
        <v>70</v>
      </c>
      <c r="AO10">
        <v>7.8</v>
      </c>
      <c r="AQ10">
        <v>29</v>
      </c>
      <c r="AR10">
        <v>9</v>
      </c>
      <c r="AS10" s="2">
        <v>0.53834490740740748</v>
      </c>
      <c r="AT10" s="2">
        <v>0.57912037037037034</v>
      </c>
      <c r="AU10">
        <v>201</v>
      </c>
      <c r="AV10" s="4">
        <v>0.15833333333333333</v>
      </c>
      <c r="AW10">
        <v>210</v>
      </c>
      <c r="AX10" s="4">
        <v>0.20833333333333334</v>
      </c>
      <c r="AY10">
        <v>206</v>
      </c>
      <c r="AZ10" s="4">
        <v>0.25069444444444444</v>
      </c>
      <c r="BA10">
        <v>204</v>
      </c>
      <c r="BB10" s="4">
        <v>0.31597222222222221</v>
      </c>
      <c r="BC10">
        <v>46</v>
      </c>
      <c r="BD10" s="4">
        <v>0.36527777777777781</v>
      </c>
      <c r="BE10">
        <v>223</v>
      </c>
      <c r="BF10" s="4">
        <v>0.49513888888888885</v>
      </c>
      <c r="BG10">
        <v>209</v>
      </c>
      <c r="BH10" s="4">
        <v>0.53888888888888886</v>
      </c>
      <c r="BI10">
        <v>211</v>
      </c>
      <c r="BJ10" s="4">
        <v>0.60069444444444442</v>
      </c>
      <c r="BK10">
        <v>227</v>
      </c>
      <c r="BL10" s="4">
        <v>0.78402777777777777</v>
      </c>
      <c r="BM10">
        <v>35</v>
      </c>
      <c r="BN10" s="4">
        <v>0.92361111111111116</v>
      </c>
      <c r="BO10">
        <v>44</v>
      </c>
      <c r="BP10" s="3">
        <v>1.10625</v>
      </c>
      <c r="BQ10">
        <v>203</v>
      </c>
      <c r="BR10" s="3">
        <v>1.1590277777777778</v>
      </c>
      <c r="BS10">
        <v>40</v>
      </c>
      <c r="BT10" s="3">
        <v>1.3236111111111111</v>
      </c>
      <c r="BU10">
        <v>226</v>
      </c>
      <c r="BV10" s="3">
        <v>1.5020833333333332</v>
      </c>
      <c r="BW10">
        <v>42</v>
      </c>
      <c r="BX10" s="3">
        <v>1.5458333333333334</v>
      </c>
      <c r="BY10">
        <v>39</v>
      </c>
      <c r="BZ10" s="3">
        <v>1.6166666666666665</v>
      </c>
      <c r="CA10">
        <v>43</v>
      </c>
      <c r="CB10" s="3">
        <v>1.6784722222222221</v>
      </c>
      <c r="CC10">
        <v>47</v>
      </c>
      <c r="CD10" s="3">
        <v>1.7548611111111112</v>
      </c>
      <c r="CE10">
        <v>48</v>
      </c>
      <c r="CF10" s="3">
        <v>1.8034722222222221</v>
      </c>
      <c r="CG10">
        <v>38</v>
      </c>
      <c r="CH10" s="3">
        <v>1.8375000000000001</v>
      </c>
      <c r="CI10">
        <v>34</v>
      </c>
      <c r="CJ10" s="3">
        <v>1.8965277777777778</v>
      </c>
      <c r="CK10">
        <v>219</v>
      </c>
      <c r="CL10" s="3">
        <v>2.0284722222222222</v>
      </c>
      <c r="CM10">
        <v>218</v>
      </c>
      <c r="CN10" s="3">
        <v>2.0951388888888887</v>
      </c>
      <c r="CO10">
        <v>214</v>
      </c>
      <c r="CP10" s="3">
        <v>2.2270833333333333</v>
      </c>
      <c r="CQ10">
        <v>212</v>
      </c>
      <c r="CR10" s="3">
        <v>2.2944444444444447</v>
      </c>
      <c r="CS10">
        <v>208</v>
      </c>
      <c r="CT10" s="3">
        <v>2.3298611111111112</v>
      </c>
      <c r="CU10">
        <v>205</v>
      </c>
      <c r="CV10" s="3">
        <v>2.3861111111111111</v>
      </c>
      <c r="CW10">
        <v>32</v>
      </c>
      <c r="CX10" s="3">
        <v>2.4083333333333332</v>
      </c>
      <c r="CY10">
        <v>202</v>
      </c>
      <c r="CZ10" s="3">
        <v>2.4388888888888887</v>
      </c>
    </row>
    <row r="11" spans="1:104">
      <c r="A11" s="1"/>
      <c r="B11">
        <v>581006</v>
      </c>
      <c r="C11">
        <v>128681</v>
      </c>
      <c r="D11" t="s">
        <v>95</v>
      </c>
      <c r="E11" t="s">
        <v>96</v>
      </c>
      <c r="F11">
        <v>62</v>
      </c>
      <c r="G11" t="s">
        <v>68</v>
      </c>
      <c r="I11">
        <v>0</v>
      </c>
      <c r="J11" s="2">
        <v>0.49879629629629635</v>
      </c>
      <c r="K11" s="2">
        <v>0.54056712962962961</v>
      </c>
      <c r="L11" s="5" t="s">
        <v>344</v>
      </c>
      <c r="M11">
        <v>0</v>
      </c>
      <c r="N11">
        <v>1</v>
      </c>
      <c r="P11" t="s">
        <v>74</v>
      </c>
      <c r="R11">
        <v>1</v>
      </c>
      <c r="S11" t="str">
        <f t="shared" si="0"/>
        <v>MV</v>
      </c>
      <c r="T11" t="s">
        <v>70</v>
      </c>
      <c r="X11" t="s">
        <v>84</v>
      </c>
      <c r="Y11" t="str">
        <f t="shared" si="1"/>
        <v>M</v>
      </c>
      <c r="Z11">
        <f t="shared" si="2"/>
        <v>50</v>
      </c>
      <c r="AM11">
        <v>1</v>
      </c>
      <c r="AN11" t="s">
        <v>70</v>
      </c>
      <c r="AO11">
        <v>7.8</v>
      </c>
      <c r="AQ11">
        <v>29</v>
      </c>
      <c r="AR11">
        <v>10</v>
      </c>
      <c r="AS11" s="2">
        <v>0.49879629629629635</v>
      </c>
      <c r="AT11" s="2">
        <v>0.54056712962962961</v>
      </c>
      <c r="AU11">
        <v>201</v>
      </c>
      <c r="AV11" s="4">
        <v>7.4999999999999997E-2</v>
      </c>
      <c r="AW11">
        <v>210</v>
      </c>
      <c r="AX11" s="4">
        <v>0.12638888888888888</v>
      </c>
      <c r="AY11">
        <v>206</v>
      </c>
      <c r="AZ11" s="4">
        <v>0.16388888888888889</v>
      </c>
      <c r="BA11">
        <v>204</v>
      </c>
      <c r="BB11" s="4">
        <v>0.23958333333333334</v>
      </c>
      <c r="BC11">
        <v>46</v>
      </c>
      <c r="BD11" s="4">
        <v>0.29375000000000001</v>
      </c>
      <c r="BE11">
        <v>223</v>
      </c>
      <c r="BF11" s="4">
        <v>0.43541666666666662</v>
      </c>
      <c r="BG11">
        <v>209</v>
      </c>
      <c r="BH11" s="4">
        <v>0.48749999999999999</v>
      </c>
      <c r="BI11">
        <v>211</v>
      </c>
      <c r="BJ11" s="4">
        <v>0.55555555555555558</v>
      </c>
      <c r="BK11">
        <v>227</v>
      </c>
      <c r="BL11" s="4">
        <v>0.73263888888888884</v>
      </c>
      <c r="BM11">
        <v>35</v>
      </c>
      <c r="BN11" s="4">
        <v>0.89861111111111114</v>
      </c>
      <c r="BO11">
        <v>44</v>
      </c>
      <c r="BP11" s="3">
        <v>1.1006944444444444</v>
      </c>
      <c r="BQ11">
        <v>203</v>
      </c>
      <c r="BR11" s="3">
        <v>1.1590277777777778</v>
      </c>
      <c r="BS11">
        <v>40</v>
      </c>
      <c r="BT11" s="3">
        <v>1.3354166666666665</v>
      </c>
      <c r="BU11">
        <v>226</v>
      </c>
      <c r="BV11" s="3">
        <v>1.5152777777777777</v>
      </c>
      <c r="BW11">
        <v>42</v>
      </c>
      <c r="BX11" s="3">
        <v>1.5729166666666667</v>
      </c>
      <c r="BY11">
        <v>39</v>
      </c>
      <c r="BZ11" s="3">
        <v>1.6465277777777778</v>
      </c>
      <c r="CA11">
        <v>43</v>
      </c>
      <c r="CB11" s="3">
        <v>1.7166666666666668</v>
      </c>
      <c r="CC11">
        <v>47</v>
      </c>
      <c r="CD11" s="3">
        <v>1.79375</v>
      </c>
      <c r="CE11">
        <v>48</v>
      </c>
      <c r="CF11" s="3">
        <v>1.8444444444444443</v>
      </c>
      <c r="CG11">
        <v>38</v>
      </c>
      <c r="CH11" s="3">
        <v>1.8805555555555555</v>
      </c>
      <c r="CI11">
        <v>34</v>
      </c>
      <c r="CJ11" s="3">
        <v>1.9451388888888888</v>
      </c>
      <c r="CK11">
        <v>219</v>
      </c>
      <c r="CL11" s="3">
        <v>2.0874999999999999</v>
      </c>
      <c r="CM11">
        <v>218</v>
      </c>
      <c r="CN11" s="3">
        <v>2.15625</v>
      </c>
      <c r="CO11">
        <v>214</v>
      </c>
      <c r="CP11" s="3">
        <v>2.2881944444444442</v>
      </c>
      <c r="CQ11">
        <v>212</v>
      </c>
      <c r="CR11" s="3">
        <v>2.3527777777777779</v>
      </c>
      <c r="CS11">
        <v>208</v>
      </c>
      <c r="CT11" s="3">
        <v>2.3881944444444447</v>
      </c>
      <c r="CU11">
        <v>205</v>
      </c>
      <c r="CV11" s="3">
        <v>2.4458333333333333</v>
      </c>
      <c r="CW11">
        <v>32</v>
      </c>
      <c r="CX11" s="3">
        <v>2.46875</v>
      </c>
      <c r="CY11">
        <v>202</v>
      </c>
      <c r="CZ11" s="3">
        <v>2.5</v>
      </c>
    </row>
    <row r="12" spans="1:104">
      <c r="A12" s="1"/>
      <c r="B12">
        <v>11840</v>
      </c>
      <c r="C12">
        <v>178571</v>
      </c>
      <c r="D12" t="s">
        <v>97</v>
      </c>
      <c r="E12" t="s">
        <v>98</v>
      </c>
      <c r="F12">
        <v>72</v>
      </c>
      <c r="G12" t="s">
        <v>68</v>
      </c>
      <c r="I12">
        <v>0</v>
      </c>
      <c r="J12" s="2">
        <v>0.48269675925925926</v>
      </c>
      <c r="K12" s="2">
        <v>0.52525462962962965</v>
      </c>
      <c r="L12" s="5" t="s">
        <v>345</v>
      </c>
      <c r="M12">
        <v>0</v>
      </c>
      <c r="N12">
        <v>1</v>
      </c>
      <c r="P12" t="s">
        <v>99</v>
      </c>
      <c r="R12">
        <v>1</v>
      </c>
      <c r="S12" t="str">
        <f t="shared" si="0"/>
        <v>MV</v>
      </c>
      <c r="T12" t="s">
        <v>70</v>
      </c>
      <c r="X12" t="s">
        <v>78</v>
      </c>
      <c r="Y12" t="str">
        <f t="shared" si="1"/>
        <v>M</v>
      </c>
      <c r="Z12">
        <f t="shared" si="2"/>
        <v>40</v>
      </c>
      <c r="AM12">
        <v>1</v>
      </c>
      <c r="AN12" t="s">
        <v>70</v>
      </c>
      <c r="AO12">
        <v>7.8</v>
      </c>
      <c r="AQ12">
        <v>29</v>
      </c>
      <c r="AR12">
        <v>11</v>
      </c>
      <c r="AS12" s="2">
        <v>0.48269675925925926</v>
      </c>
      <c r="AT12" s="2">
        <v>0.52525462962962965</v>
      </c>
      <c r="AU12">
        <v>201</v>
      </c>
      <c r="AV12" s="4">
        <v>6.1111111111111116E-2</v>
      </c>
      <c r="AW12">
        <v>210</v>
      </c>
      <c r="AX12" s="4">
        <v>0.11597222222222221</v>
      </c>
      <c r="AY12">
        <v>206</v>
      </c>
      <c r="AZ12" s="4">
        <v>0.15555555555555556</v>
      </c>
      <c r="BA12">
        <v>204</v>
      </c>
      <c r="BB12" s="4">
        <v>0.22916666666666666</v>
      </c>
      <c r="BC12">
        <v>46</v>
      </c>
      <c r="BD12" s="4">
        <v>0.28541666666666665</v>
      </c>
      <c r="BE12">
        <v>223</v>
      </c>
      <c r="BF12" s="4">
        <v>0.39930555555555558</v>
      </c>
      <c r="BG12">
        <v>209</v>
      </c>
      <c r="BH12" s="4">
        <v>0.46388888888888885</v>
      </c>
      <c r="BI12">
        <v>211</v>
      </c>
      <c r="BJ12" s="4">
        <v>0.52847222222222223</v>
      </c>
      <c r="BK12">
        <v>227</v>
      </c>
      <c r="BL12" s="4">
        <v>0.70000000000000007</v>
      </c>
      <c r="BM12">
        <v>35</v>
      </c>
      <c r="BN12" s="4">
        <v>0.84930555555555554</v>
      </c>
      <c r="BO12">
        <v>44</v>
      </c>
      <c r="BP12" s="3">
        <v>1.0638888888888889</v>
      </c>
      <c r="BQ12">
        <v>203</v>
      </c>
      <c r="BR12" s="3">
        <v>1.1263888888888889</v>
      </c>
      <c r="BS12">
        <v>40</v>
      </c>
      <c r="BT12" s="3">
        <v>1.3131944444444443</v>
      </c>
      <c r="BU12">
        <v>226</v>
      </c>
      <c r="BV12" s="3">
        <v>1.5215277777777778</v>
      </c>
      <c r="BW12">
        <v>42</v>
      </c>
      <c r="BX12" s="3">
        <v>1.5722222222222222</v>
      </c>
      <c r="BY12">
        <v>39</v>
      </c>
      <c r="BZ12" s="3">
        <v>1.64375</v>
      </c>
      <c r="CA12">
        <v>43</v>
      </c>
      <c r="CB12" s="3">
        <v>1.7208333333333332</v>
      </c>
      <c r="CC12">
        <v>47</v>
      </c>
      <c r="CD12" s="3">
        <v>1.784027777777778</v>
      </c>
      <c r="CE12">
        <v>48</v>
      </c>
      <c r="CF12" s="3">
        <v>1.8395833333333333</v>
      </c>
      <c r="CG12">
        <v>38</v>
      </c>
      <c r="CH12" s="3">
        <v>1.877777777777778</v>
      </c>
      <c r="CI12">
        <v>34</v>
      </c>
      <c r="CJ12" s="3">
        <v>1.9513888888888891</v>
      </c>
      <c r="CK12">
        <v>219</v>
      </c>
      <c r="CL12" s="3">
        <v>2.1020833333333333</v>
      </c>
      <c r="CM12">
        <v>218</v>
      </c>
      <c r="CN12" s="3">
        <v>2.1708333333333334</v>
      </c>
      <c r="CO12">
        <v>214</v>
      </c>
      <c r="CP12" s="3">
        <v>2.3131944444444446</v>
      </c>
      <c r="CQ12">
        <v>212</v>
      </c>
      <c r="CR12" s="3">
        <v>2.3833333333333333</v>
      </c>
      <c r="CS12">
        <v>208</v>
      </c>
      <c r="CT12" s="3">
        <v>2.4180555555555556</v>
      </c>
      <c r="CU12">
        <v>205</v>
      </c>
      <c r="CV12" s="3">
        <v>2.4916666666666667</v>
      </c>
      <c r="CW12">
        <v>32</v>
      </c>
      <c r="CX12" s="3">
        <v>2.5138888888888888</v>
      </c>
      <c r="CY12">
        <v>202</v>
      </c>
      <c r="CZ12" s="3">
        <v>2.5465277777777779</v>
      </c>
    </row>
    <row r="13" spans="1:104">
      <c r="A13" s="1"/>
      <c r="B13">
        <v>260258</v>
      </c>
      <c r="C13">
        <v>427831</v>
      </c>
      <c r="D13" t="s">
        <v>100</v>
      </c>
      <c r="E13" t="s">
        <v>101</v>
      </c>
      <c r="F13">
        <v>62</v>
      </c>
      <c r="G13" t="s">
        <v>68</v>
      </c>
      <c r="I13">
        <v>0</v>
      </c>
      <c r="J13" s="2">
        <v>0.49047453703703708</v>
      </c>
      <c r="K13" s="2">
        <v>0.5332175925925926</v>
      </c>
      <c r="L13" s="5" t="s">
        <v>346</v>
      </c>
      <c r="M13">
        <v>0</v>
      </c>
      <c r="N13">
        <v>1</v>
      </c>
      <c r="P13" t="s">
        <v>102</v>
      </c>
      <c r="R13">
        <v>1</v>
      </c>
      <c r="S13" t="str">
        <f t="shared" si="0"/>
        <v>MV</v>
      </c>
      <c r="T13" t="s">
        <v>70</v>
      </c>
      <c r="X13" t="s">
        <v>84</v>
      </c>
      <c r="Y13" t="str">
        <f t="shared" si="1"/>
        <v>M</v>
      </c>
      <c r="Z13">
        <f t="shared" si="2"/>
        <v>50</v>
      </c>
      <c r="AM13">
        <v>1</v>
      </c>
      <c r="AN13" t="s">
        <v>70</v>
      </c>
      <c r="AO13">
        <v>7.8</v>
      </c>
      <c r="AQ13">
        <v>29</v>
      </c>
      <c r="AR13">
        <v>12</v>
      </c>
      <c r="AS13" s="2">
        <v>0.49047453703703708</v>
      </c>
      <c r="AT13" s="2">
        <v>0.5332175925925926</v>
      </c>
      <c r="AU13">
        <v>201</v>
      </c>
      <c r="AV13" s="4">
        <v>7.2916666666666671E-2</v>
      </c>
      <c r="AW13">
        <v>210</v>
      </c>
      <c r="AX13" s="4">
        <v>0.12638888888888888</v>
      </c>
      <c r="AY13">
        <v>206</v>
      </c>
      <c r="AZ13" s="4">
        <v>0.16527777777777777</v>
      </c>
      <c r="BA13">
        <v>204</v>
      </c>
      <c r="BB13" s="4">
        <v>0.22777777777777777</v>
      </c>
      <c r="BC13">
        <v>46</v>
      </c>
      <c r="BD13" s="4">
        <v>0.27847222222222223</v>
      </c>
      <c r="BE13">
        <v>223</v>
      </c>
      <c r="BF13" s="4">
        <v>0.63055555555555554</v>
      </c>
      <c r="BG13">
        <v>209</v>
      </c>
      <c r="BH13" s="4">
        <v>0.67986111111111114</v>
      </c>
      <c r="BI13">
        <v>211</v>
      </c>
      <c r="BJ13" s="4">
        <v>0.73819444444444438</v>
      </c>
      <c r="BK13">
        <v>227</v>
      </c>
      <c r="BL13" s="4">
        <v>0.93333333333333324</v>
      </c>
      <c r="BM13">
        <v>35</v>
      </c>
      <c r="BN13" s="3">
        <v>1.0638888888888889</v>
      </c>
      <c r="BO13">
        <v>44</v>
      </c>
      <c r="BP13" s="3">
        <v>1.2409722222222224</v>
      </c>
      <c r="BQ13">
        <v>203</v>
      </c>
      <c r="BR13" s="3">
        <v>1.2951388888888888</v>
      </c>
      <c r="BS13">
        <v>40</v>
      </c>
      <c r="BT13" s="3">
        <v>1.4631944444444445</v>
      </c>
      <c r="BU13">
        <v>226</v>
      </c>
      <c r="BV13" s="3">
        <v>1.6187500000000001</v>
      </c>
      <c r="BW13">
        <v>42</v>
      </c>
      <c r="BX13" s="3">
        <v>1.6604166666666667</v>
      </c>
      <c r="BY13">
        <v>39</v>
      </c>
      <c r="BZ13" s="3">
        <v>1.7277777777777779</v>
      </c>
      <c r="CA13">
        <v>43</v>
      </c>
      <c r="CB13" s="3">
        <v>1.7958333333333334</v>
      </c>
      <c r="CC13">
        <v>47</v>
      </c>
      <c r="CD13" s="3">
        <v>1.8645833333333333</v>
      </c>
      <c r="CE13">
        <v>48</v>
      </c>
      <c r="CF13" s="3">
        <v>1.9069444444444443</v>
      </c>
      <c r="CG13">
        <v>38</v>
      </c>
      <c r="CH13" s="3">
        <v>1.940277777777778</v>
      </c>
      <c r="CI13">
        <v>34</v>
      </c>
      <c r="CJ13" s="3">
        <v>2</v>
      </c>
      <c r="CK13">
        <v>219</v>
      </c>
      <c r="CL13" s="3">
        <v>2.1312500000000001</v>
      </c>
      <c r="CM13">
        <v>218</v>
      </c>
      <c r="CN13" s="3">
        <v>2.1909722222222223</v>
      </c>
      <c r="CO13">
        <v>214</v>
      </c>
      <c r="CP13" s="3">
        <v>2.3187500000000001</v>
      </c>
      <c r="CQ13">
        <v>212</v>
      </c>
      <c r="CR13" s="3">
        <v>2.3791666666666669</v>
      </c>
      <c r="CS13">
        <v>208</v>
      </c>
      <c r="CT13" s="3">
        <v>2.4333333333333331</v>
      </c>
      <c r="CU13">
        <v>205</v>
      </c>
      <c r="CV13" s="3">
        <v>2.4986111111111113</v>
      </c>
      <c r="CW13">
        <v>32</v>
      </c>
      <c r="CX13" s="3">
        <v>2.5215277777777776</v>
      </c>
      <c r="CY13">
        <v>202</v>
      </c>
      <c r="CZ13" s="3">
        <v>2.5590277777777777</v>
      </c>
    </row>
    <row r="14" spans="1:104">
      <c r="A14" s="1"/>
      <c r="B14">
        <v>426530</v>
      </c>
      <c r="C14">
        <v>909529</v>
      </c>
      <c r="D14" t="s">
        <v>72</v>
      </c>
      <c r="E14" t="s">
        <v>103</v>
      </c>
      <c r="F14">
        <v>91</v>
      </c>
      <c r="G14" t="s">
        <v>68</v>
      </c>
      <c r="I14">
        <v>0</v>
      </c>
      <c r="J14" s="2">
        <v>0.52643518518518517</v>
      </c>
      <c r="K14" s="2">
        <v>0.5703125</v>
      </c>
      <c r="L14" s="5" t="s">
        <v>347</v>
      </c>
      <c r="M14">
        <v>0</v>
      </c>
      <c r="N14">
        <v>1</v>
      </c>
      <c r="P14" t="s">
        <v>74</v>
      </c>
      <c r="R14">
        <v>1</v>
      </c>
      <c r="S14" t="str">
        <f t="shared" si="0"/>
        <v>MO</v>
      </c>
      <c r="T14" t="s">
        <v>70</v>
      </c>
      <c r="X14" t="s">
        <v>75</v>
      </c>
      <c r="Y14" t="str">
        <f t="shared" si="1"/>
        <v>M</v>
      </c>
      <c r="Z14">
        <f t="shared" si="2"/>
        <v>21</v>
      </c>
      <c r="AM14">
        <v>1</v>
      </c>
      <c r="AN14" t="s">
        <v>70</v>
      </c>
      <c r="AO14">
        <v>7.8</v>
      </c>
      <c r="AQ14">
        <v>29</v>
      </c>
      <c r="AR14">
        <v>13</v>
      </c>
      <c r="AS14" s="2">
        <v>0.52643518518518517</v>
      </c>
      <c r="AT14" s="2">
        <v>0.5703125</v>
      </c>
      <c r="AU14">
        <v>201</v>
      </c>
      <c r="AV14" s="4">
        <v>9.8611111111111108E-2</v>
      </c>
      <c r="AW14">
        <v>210</v>
      </c>
      <c r="AX14" s="4">
        <v>0.15347222222222223</v>
      </c>
      <c r="AY14">
        <v>206</v>
      </c>
      <c r="AZ14" s="4">
        <v>0.19722222222222222</v>
      </c>
      <c r="BA14">
        <v>204</v>
      </c>
      <c r="BB14" s="4">
        <v>0.26319444444444445</v>
      </c>
      <c r="BC14">
        <v>46</v>
      </c>
      <c r="BD14" s="4">
        <v>0.31666666666666665</v>
      </c>
      <c r="BE14">
        <v>223</v>
      </c>
      <c r="BF14" s="4">
        <v>0.42569444444444443</v>
      </c>
      <c r="BG14">
        <v>209</v>
      </c>
      <c r="BH14" s="4">
        <v>0.4694444444444445</v>
      </c>
      <c r="BI14">
        <v>211</v>
      </c>
      <c r="BJ14" s="4">
        <v>0.54722222222222217</v>
      </c>
      <c r="BK14">
        <v>227</v>
      </c>
      <c r="BL14" s="4">
        <v>0.75902777777777775</v>
      </c>
      <c r="BM14">
        <v>35</v>
      </c>
      <c r="BN14" s="4">
        <v>0.95208333333333339</v>
      </c>
      <c r="BO14">
        <v>44</v>
      </c>
      <c r="BP14" s="3">
        <v>1.1333333333333333</v>
      </c>
      <c r="BQ14">
        <v>203</v>
      </c>
      <c r="BR14" s="3">
        <v>1.1854166666666666</v>
      </c>
      <c r="BS14">
        <v>40</v>
      </c>
      <c r="BT14" s="3">
        <v>1.3625</v>
      </c>
      <c r="BU14">
        <v>226</v>
      </c>
      <c r="BV14" s="3">
        <v>1.5326388888888889</v>
      </c>
      <c r="BW14">
        <v>42</v>
      </c>
      <c r="BX14" s="3">
        <v>1.5791666666666666</v>
      </c>
      <c r="BY14">
        <v>39</v>
      </c>
      <c r="BZ14" s="3">
        <v>1.6583333333333332</v>
      </c>
      <c r="CA14">
        <v>43</v>
      </c>
      <c r="CB14" s="3">
        <v>1.7243055555555555</v>
      </c>
      <c r="CC14">
        <v>47</v>
      </c>
      <c r="CD14" s="3">
        <v>1.7902777777777779</v>
      </c>
      <c r="CE14">
        <v>48</v>
      </c>
      <c r="CF14" s="3">
        <v>1.8368055555555556</v>
      </c>
      <c r="CG14">
        <v>38</v>
      </c>
      <c r="CH14" s="3">
        <v>1.8694444444444445</v>
      </c>
      <c r="CI14">
        <v>34</v>
      </c>
      <c r="CJ14" s="3">
        <v>1.9590277777777778</v>
      </c>
      <c r="CK14">
        <v>219</v>
      </c>
      <c r="CL14" s="3">
        <v>2.0874999999999999</v>
      </c>
      <c r="CM14">
        <v>218</v>
      </c>
      <c r="CN14" s="3">
        <v>2.1534722222222222</v>
      </c>
      <c r="CO14">
        <v>214</v>
      </c>
      <c r="CP14" s="3">
        <v>2.2798611111111113</v>
      </c>
      <c r="CQ14">
        <v>212</v>
      </c>
      <c r="CR14" s="3">
        <v>2.3576388888888888</v>
      </c>
      <c r="CS14">
        <v>208</v>
      </c>
      <c r="CT14" s="3">
        <v>2.432638888888889</v>
      </c>
      <c r="CU14">
        <v>205</v>
      </c>
      <c r="CV14" s="3">
        <v>2.5666666666666669</v>
      </c>
      <c r="CW14">
        <v>32</v>
      </c>
      <c r="CX14" s="3">
        <v>2.5895833333333331</v>
      </c>
      <c r="CY14">
        <v>202</v>
      </c>
      <c r="CZ14" s="3">
        <v>2.6263888888888887</v>
      </c>
    </row>
    <row r="15" spans="1:104">
      <c r="A15" s="1"/>
      <c r="B15">
        <v>840000</v>
      </c>
      <c r="C15">
        <v>447613</v>
      </c>
      <c r="D15" t="s">
        <v>104</v>
      </c>
      <c r="E15" t="s">
        <v>105</v>
      </c>
      <c r="F15">
        <v>94</v>
      </c>
      <c r="G15" t="s">
        <v>68</v>
      </c>
      <c r="I15">
        <v>0</v>
      </c>
      <c r="J15" s="2">
        <v>0.53752314814814817</v>
      </c>
      <c r="K15" s="2">
        <v>0.58188657407407407</v>
      </c>
      <c r="L15" s="5" t="s">
        <v>348</v>
      </c>
      <c r="M15">
        <v>0</v>
      </c>
      <c r="N15">
        <v>1</v>
      </c>
      <c r="P15" t="s">
        <v>106</v>
      </c>
      <c r="R15">
        <v>1</v>
      </c>
      <c r="S15" t="str">
        <f t="shared" si="0"/>
        <v>MO</v>
      </c>
      <c r="T15" t="s">
        <v>70</v>
      </c>
      <c r="X15" t="s">
        <v>107</v>
      </c>
      <c r="Y15" t="str">
        <f t="shared" si="1"/>
        <v>M</v>
      </c>
      <c r="Z15">
        <f t="shared" si="2"/>
        <v>18</v>
      </c>
      <c r="AM15">
        <v>1</v>
      </c>
      <c r="AN15" t="s">
        <v>70</v>
      </c>
      <c r="AO15">
        <v>7.8</v>
      </c>
      <c r="AQ15">
        <v>29</v>
      </c>
      <c r="AR15">
        <v>14</v>
      </c>
      <c r="AS15" s="2">
        <v>0.53752314814814817</v>
      </c>
      <c r="AT15" s="2">
        <v>0.58188657407407407</v>
      </c>
      <c r="AU15">
        <v>201</v>
      </c>
      <c r="AV15" s="4">
        <v>6.5972222222222224E-2</v>
      </c>
      <c r="AW15">
        <v>210</v>
      </c>
      <c r="AX15" s="4">
        <v>0.11388888888888889</v>
      </c>
      <c r="AY15">
        <v>206</v>
      </c>
      <c r="AZ15" s="4">
        <v>0.15416666666666667</v>
      </c>
      <c r="BA15">
        <v>204</v>
      </c>
      <c r="BB15" s="4">
        <v>0.22361111111111109</v>
      </c>
      <c r="BC15">
        <v>46</v>
      </c>
      <c r="BD15" s="4">
        <v>0.27083333333333331</v>
      </c>
      <c r="BE15">
        <v>223</v>
      </c>
      <c r="BF15" s="4">
        <v>0.39999999999999997</v>
      </c>
      <c r="BG15">
        <v>209</v>
      </c>
      <c r="BH15" s="4">
        <v>0.44097222222222227</v>
      </c>
      <c r="BI15">
        <v>211</v>
      </c>
      <c r="BJ15" s="4">
        <v>0.50624999999999998</v>
      </c>
      <c r="BK15">
        <v>227</v>
      </c>
      <c r="BL15" s="4">
        <v>0.82152777777777775</v>
      </c>
      <c r="BM15">
        <v>35</v>
      </c>
      <c r="BN15" s="4">
        <v>0.9590277777777777</v>
      </c>
      <c r="BO15">
        <v>44</v>
      </c>
      <c r="BP15" s="3">
        <v>1.1708333333333334</v>
      </c>
      <c r="BQ15">
        <v>203</v>
      </c>
      <c r="BR15" s="3">
        <v>1.2326388888888888</v>
      </c>
      <c r="BS15">
        <v>40</v>
      </c>
      <c r="BT15" s="3">
        <v>1.4152777777777779</v>
      </c>
      <c r="BU15">
        <v>226</v>
      </c>
      <c r="BV15" s="3">
        <v>1.6298611111111112</v>
      </c>
      <c r="BW15">
        <v>42</v>
      </c>
      <c r="BX15" s="3">
        <v>1.6923611111111112</v>
      </c>
      <c r="BY15">
        <v>39</v>
      </c>
      <c r="BZ15" s="3">
        <v>1.7743055555555556</v>
      </c>
      <c r="CA15">
        <v>43</v>
      </c>
      <c r="CB15" s="3">
        <v>1.8520833333333335</v>
      </c>
      <c r="CC15">
        <v>47</v>
      </c>
      <c r="CD15" s="3">
        <v>1.9173611111111111</v>
      </c>
      <c r="CE15">
        <v>48</v>
      </c>
      <c r="CF15" s="3">
        <v>1.9784722222222222</v>
      </c>
      <c r="CG15">
        <v>38</v>
      </c>
      <c r="CH15" s="3">
        <v>2.0173611111111112</v>
      </c>
      <c r="CI15">
        <v>34</v>
      </c>
      <c r="CJ15" s="3">
        <v>2.0777777777777779</v>
      </c>
      <c r="CK15">
        <v>219</v>
      </c>
      <c r="CL15" s="3">
        <v>2.2201388888888887</v>
      </c>
      <c r="CM15">
        <v>218</v>
      </c>
      <c r="CN15" s="3">
        <v>2.2833333333333332</v>
      </c>
      <c r="CO15">
        <v>214</v>
      </c>
      <c r="CP15" s="3">
        <v>2.4243055555555553</v>
      </c>
      <c r="CQ15">
        <v>212</v>
      </c>
      <c r="CR15" s="3">
        <v>2.5138888888888888</v>
      </c>
      <c r="CS15">
        <v>208</v>
      </c>
      <c r="CT15" s="3">
        <v>2.5465277777777779</v>
      </c>
      <c r="CU15">
        <v>205</v>
      </c>
      <c r="CV15" s="3">
        <v>2.6062499999999997</v>
      </c>
      <c r="CW15">
        <v>32</v>
      </c>
      <c r="CX15" s="3">
        <v>2.6291666666666669</v>
      </c>
      <c r="CY15">
        <v>202</v>
      </c>
      <c r="CZ15" s="3">
        <v>2.6569444444444446</v>
      </c>
    </row>
    <row r="16" spans="1:104">
      <c r="A16" s="1"/>
      <c r="B16">
        <v>505057</v>
      </c>
      <c r="C16">
        <v>131771</v>
      </c>
      <c r="D16" t="s">
        <v>108</v>
      </c>
      <c r="E16" t="s">
        <v>109</v>
      </c>
      <c r="F16">
        <v>62</v>
      </c>
      <c r="G16" t="s">
        <v>68</v>
      </c>
      <c r="I16">
        <v>0</v>
      </c>
      <c r="J16" s="2">
        <v>0.53682870370370372</v>
      </c>
      <c r="K16" s="2">
        <v>0.58263888888888882</v>
      </c>
      <c r="L16" s="5" t="s">
        <v>349</v>
      </c>
      <c r="M16">
        <v>0</v>
      </c>
      <c r="N16">
        <v>1</v>
      </c>
      <c r="P16" t="s">
        <v>74</v>
      </c>
      <c r="R16">
        <v>1</v>
      </c>
      <c r="S16" t="str">
        <f t="shared" si="0"/>
        <v>MV</v>
      </c>
      <c r="T16" t="s">
        <v>70</v>
      </c>
      <c r="X16" t="s">
        <v>84</v>
      </c>
      <c r="Y16" t="str">
        <f t="shared" si="1"/>
        <v>M</v>
      </c>
      <c r="Z16">
        <f t="shared" si="2"/>
        <v>50</v>
      </c>
      <c r="AM16">
        <v>1</v>
      </c>
      <c r="AN16" t="s">
        <v>70</v>
      </c>
      <c r="AO16">
        <v>7.8</v>
      </c>
      <c r="AQ16">
        <v>29</v>
      </c>
      <c r="AR16">
        <v>15</v>
      </c>
      <c r="AS16" s="2">
        <v>0.53682870370370372</v>
      </c>
      <c r="AT16" s="2">
        <v>0.58263888888888882</v>
      </c>
      <c r="AU16">
        <v>201</v>
      </c>
      <c r="AV16" s="4">
        <v>9.6527777777777768E-2</v>
      </c>
      <c r="AW16">
        <v>210</v>
      </c>
      <c r="AX16" s="4">
        <v>0.15347222222222223</v>
      </c>
      <c r="AY16">
        <v>206</v>
      </c>
      <c r="AZ16" s="4">
        <v>0.19930555555555554</v>
      </c>
      <c r="BA16">
        <v>204</v>
      </c>
      <c r="BB16" s="4">
        <v>0.2902777777777778</v>
      </c>
      <c r="BC16">
        <v>46</v>
      </c>
      <c r="BD16" s="4">
        <v>0.35416666666666669</v>
      </c>
      <c r="BE16">
        <v>223</v>
      </c>
      <c r="BF16" s="4">
        <v>0.50347222222222221</v>
      </c>
      <c r="BG16">
        <v>209</v>
      </c>
      <c r="BH16" s="4">
        <v>0.59513888888888888</v>
      </c>
      <c r="BI16">
        <v>211</v>
      </c>
      <c r="BJ16" s="4">
        <v>0.66875000000000007</v>
      </c>
      <c r="BK16">
        <v>227</v>
      </c>
      <c r="BL16" s="4">
        <v>0.89583333333333337</v>
      </c>
      <c r="BM16">
        <v>35</v>
      </c>
      <c r="BN16" s="3">
        <v>1.0493055555555555</v>
      </c>
      <c r="BO16">
        <v>44</v>
      </c>
      <c r="BP16" s="3">
        <v>1.2430555555555556</v>
      </c>
      <c r="BQ16">
        <v>203</v>
      </c>
      <c r="BR16" s="3">
        <v>1.3013888888888889</v>
      </c>
      <c r="BS16">
        <v>40</v>
      </c>
      <c r="BT16" s="3">
        <v>1.5034722222222223</v>
      </c>
      <c r="BU16">
        <v>226</v>
      </c>
      <c r="BV16" s="3">
        <v>1.7013888888888891</v>
      </c>
      <c r="BW16">
        <v>42</v>
      </c>
      <c r="BX16" s="3">
        <v>1.7604166666666667</v>
      </c>
      <c r="BY16">
        <v>39</v>
      </c>
      <c r="BZ16" s="3">
        <v>1.8354166666666665</v>
      </c>
      <c r="CA16">
        <v>43</v>
      </c>
      <c r="CB16" s="3">
        <v>1.9145833333333335</v>
      </c>
      <c r="CC16">
        <v>47</v>
      </c>
      <c r="CD16" s="3">
        <v>1.9854166666666666</v>
      </c>
      <c r="CE16">
        <v>48</v>
      </c>
      <c r="CF16" s="3">
        <v>2.0430555555555556</v>
      </c>
      <c r="CG16">
        <v>38</v>
      </c>
      <c r="CH16" s="3">
        <v>2.0854166666666667</v>
      </c>
      <c r="CI16">
        <v>34</v>
      </c>
      <c r="CJ16" s="3">
        <v>2.1576388888888887</v>
      </c>
      <c r="CK16">
        <v>219</v>
      </c>
      <c r="CL16" s="3">
        <v>2.3048611111111112</v>
      </c>
      <c r="CM16">
        <v>218</v>
      </c>
      <c r="CN16" s="3">
        <v>2.3805555555555555</v>
      </c>
      <c r="CO16">
        <v>214</v>
      </c>
      <c r="CP16" s="3">
        <v>2.5069444444444442</v>
      </c>
      <c r="CQ16">
        <v>212</v>
      </c>
      <c r="CR16" s="3">
        <v>2.5770833333333334</v>
      </c>
      <c r="CS16">
        <v>208</v>
      </c>
      <c r="CT16" s="3">
        <v>2.6166666666666667</v>
      </c>
      <c r="CU16">
        <v>205</v>
      </c>
      <c r="CV16" s="3">
        <v>2.6833333333333336</v>
      </c>
      <c r="CW16">
        <v>32</v>
      </c>
      <c r="CX16" s="3">
        <v>2.7048611111111112</v>
      </c>
      <c r="CY16">
        <v>202</v>
      </c>
      <c r="CZ16" s="3">
        <v>2.7423611111111108</v>
      </c>
    </row>
    <row r="17" spans="1:104">
      <c r="A17" s="1"/>
      <c r="B17">
        <v>33171</v>
      </c>
      <c r="C17">
        <v>385132</v>
      </c>
      <c r="D17" t="s">
        <v>110</v>
      </c>
      <c r="E17" t="s">
        <v>111</v>
      </c>
      <c r="F17">
        <v>67</v>
      </c>
      <c r="G17" t="s">
        <v>68</v>
      </c>
      <c r="I17">
        <v>0</v>
      </c>
      <c r="J17" s="2">
        <v>0.50505787037037042</v>
      </c>
      <c r="K17" s="2">
        <v>0.55179398148148151</v>
      </c>
      <c r="L17" s="5" t="s">
        <v>350</v>
      </c>
      <c r="M17">
        <v>0</v>
      </c>
      <c r="N17">
        <v>1</v>
      </c>
      <c r="P17" t="s">
        <v>112</v>
      </c>
      <c r="R17">
        <v>1</v>
      </c>
      <c r="S17" t="str">
        <f t="shared" si="0"/>
        <v>MV</v>
      </c>
      <c r="T17" t="s">
        <v>70</v>
      </c>
      <c r="X17" t="s">
        <v>91</v>
      </c>
      <c r="Y17" t="str">
        <f t="shared" si="1"/>
        <v>M</v>
      </c>
      <c r="Z17">
        <f t="shared" si="2"/>
        <v>45</v>
      </c>
      <c r="AM17">
        <v>1</v>
      </c>
      <c r="AN17" t="s">
        <v>70</v>
      </c>
      <c r="AO17">
        <v>7.8</v>
      </c>
      <c r="AQ17">
        <v>29</v>
      </c>
      <c r="AR17">
        <v>16</v>
      </c>
      <c r="AS17" s="2">
        <v>0.50505787037037042</v>
      </c>
      <c r="AT17" s="2">
        <v>0.55179398148148151</v>
      </c>
      <c r="AU17">
        <v>201</v>
      </c>
      <c r="AV17" s="4">
        <v>8.4027777777777771E-2</v>
      </c>
      <c r="AW17">
        <v>210</v>
      </c>
      <c r="AX17" s="4">
        <v>0.13402777777777777</v>
      </c>
      <c r="AY17">
        <v>206</v>
      </c>
      <c r="AZ17" s="4">
        <v>0.17847222222222223</v>
      </c>
      <c r="BA17">
        <v>204</v>
      </c>
      <c r="BB17" s="4">
        <v>0.25694444444444448</v>
      </c>
      <c r="BC17">
        <v>46</v>
      </c>
      <c r="BD17" s="4">
        <v>0.31458333333333333</v>
      </c>
      <c r="BE17">
        <v>223</v>
      </c>
      <c r="BF17" s="4">
        <v>0.43055555555555558</v>
      </c>
      <c r="BG17">
        <v>209</v>
      </c>
      <c r="BH17" s="4">
        <v>0.50972222222222219</v>
      </c>
      <c r="BI17">
        <v>211</v>
      </c>
      <c r="BJ17" s="4">
        <v>0.56805555555555554</v>
      </c>
      <c r="BK17">
        <v>227</v>
      </c>
      <c r="BL17" s="4">
        <v>0.77986111111111101</v>
      </c>
      <c r="BM17">
        <v>35</v>
      </c>
      <c r="BN17" s="4">
        <v>0.93680555555555556</v>
      </c>
      <c r="BO17">
        <v>44</v>
      </c>
      <c r="BP17" s="3">
        <v>1.1395833333333334</v>
      </c>
      <c r="BQ17">
        <v>203</v>
      </c>
      <c r="BR17" s="3">
        <v>1.2013888888888888</v>
      </c>
      <c r="BS17">
        <v>40</v>
      </c>
      <c r="BT17" s="3">
        <v>1.4173611111111111</v>
      </c>
      <c r="BU17">
        <v>226</v>
      </c>
      <c r="BV17" s="3">
        <v>1.6354166666666667</v>
      </c>
      <c r="BW17">
        <v>42</v>
      </c>
      <c r="BX17" s="3">
        <v>1.7013888888888891</v>
      </c>
      <c r="BY17">
        <v>39</v>
      </c>
      <c r="BZ17" s="3">
        <v>1.7805555555555557</v>
      </c>
      <c r="CA17">
        <v>43</v>
      </c>
      <c r="CB17" s="3">
        <v>1.8520833333333335</v>
      </c>
      <c r="CC17">
        <v>47</v>
      </c>
      <c r="CD17" s="3">
        <v>1.9305555555555556</v>
      </c>
      <c r="CE17">
        <v>48</v>
      </c>
      <c r="CF17" s="3">
        <v>1.9930555555555556</v>
      </c>
      <c r="CG17">
        <v>38</v>
      </c>
      <c r="CH17" s="3">
        <v>2.0340277777777778</v>
      </c>
      <c r="CI17">
        <v>34</v>
      </c>
      <c r="CJ17" s="3">
        <v>2.1236111111111113</v>
      </c>
      <c r="CK17">
        <v>219</v>
      </c>
      <c r="CL17" s="3">
        <v>2.3159722222222223</v>
      </c>
      <c r="CM17">
        <v>218</v>
      </c>
      <c r="CN17" s="3">
        <v>2.3895833333333334</v>
      </c>
      <c r="CO17">
        <v>214</v>
      </c>
      <c r="CP17" s="3">
        <v>2.5548611111111112</v>
      </c>
      <c r="CQ17">
        <v>212</v>
      </c>
      <c r="CR17" s="3">
        <v>2.6270833333333332</v>
      </c>
      <c r="CS17">
        <v>208</v>
      </c>
      <c r="CT17" s="3">
        <v>2.6680555555555556</v>
      </c>
      <c r="CU17">
        <v>205</v>
      </c>
      <c r="CV17" s="3">
        <v>2.7326388888888888</v>
      </c>
      <c r="CW17">
        <v>32</v>
      </c>
      <c r="CX17" s="3">
        <v>2.7576388888888892</v>
      </c>
      <c r="CY17">
        <v>202</v>
      </c>
      <c r="CZ17" s="3">
        <v>2.7958333333333329</v>
      </c>
    </row>
    <row r="18" spans="1:104">
      <c r="A18" s="1"/>
      <c r="B18">
        <v>426529</v>
      </c>
      <c r="C18">
        <v>327628</v>
      </c>
      <c r="D18" t="s">
        <v>104</v>
      </c>
      <c r="E18" t="s">
        <v>113</v>
      </c>
      <c r="F18">
        <v>91</v>
      </c>
      <c r="G18" t="s">
        <v>68</v>
      </c>
      <c r="I18">
        <v>0</v>
      </c>
      <c r="J18" s="2">
        <v>0.52571759259259265</v>
      </c>
      <c r="K18" s="2">
        <v>0.5740277777777778</v>
      </c>
      <c r="L18" s="5" t="s">
        <v>351</v>
      </c>
      <c r="M18">
        <v>0</v>
      </c>
      <c r="N18">
        <v>1</v>
      </c>
      <c r="P18" t="s">
        <v>74</v>
      </c>
      <c r="R18">
        <v>1</v>
      </c>
      <c r="S18" t="str">
        <f t="shared" si="0"/>
        <v>MO</v>
      </c>
      <c r="T18" t="s">
        <v>70</v>
      </c>
      <c r="X18" t="s">
        <v>75</v>
      </c>
      <c r="Y18" t="str">
        <f t="shared" si="1"/>
        <v>M</v>
      </c>
      <c r="Z18">
        <f t="shared" si="2"/>
        <v>21</v>
      </c>
      <c r="AM18">
        <v>1</v>
      </c>
      <c r="AN18" t="s">
        <v>70</v>
      </c>
      <c r="AO18">
        <v>7.8</v>
      </c>
      <c r="AQ18">
        <v>29</v>
      </c>
      <c r="AR18">
        <v>17</v>
      </c>
      <c r="AS18" s="2">
        <v>0.52571759259259265</v>
      </c>
      <c r="AT18" s="2">
        <v>0.5740277777777778</v>
      </c>
      <c r="AU18">
        <v>201</v>
      </c>
      <c r="AV18" s="4">
        <v>0.12847222222222224</v>
      </c>
      <c r="AW18">
        <v>210</v>
      </c>
      <c r="AX18" s="4">
        <v>0.19444444444444445</v>
      </c>
      <c r="AY18">
        <v>206</v>
      </c>
      <c r="AZ18" s="4">
        <v>0.24305555555555555</v>
      </c>
      <c r="BA18">
        <v>204</v>
      </c>
      <c r="BB18" s="4">
        <v>0.31041666666666667</v>
      </c>
      <c r="BC18">
        <v>46</v>
      </c>
      <c r="BD18" s="4">
        <v>0.36180555555555555</v>
      </c>
      <c r="BE18">
        <v>223</v>
      </c>
      <c r="BF18" s="4">
        <v>0.50138888888888888</v>
      </c>
      <c r="BG18">
        <v>209</v>
      </c>
      <c r="BH18" s="4">
        <v>0.5493055555555556</v>
      </c>
      <c r="BI18">
        <v>211</v>
      </c>
      <c r="BJ18" s="4">
        <v>0.63124999999999998</v>
      </c>
      <c r="BK18">
        <v>227</v>
      </c>
      <c r="BL18" s="4">
        <v>0.81944444444444453</v>
      </c>
      <c r="BM18">
        <v>35</v>
      </c>
      <c r="BN18" s="4">
        <v>0.81944444444444453</v>
      </c>
      <c r="BO18">
        <v>44</v>
      </c>
      <c r="BP18" s="3">
        <v>1.1944444444444444</v>
      </c>
      <c r="BQ18">
        <v>203</v>
      </c>
      <c r="BR18" s="3">
        <v>1.2618055555555556</v>
      </c>
      <c r="BS18">
        <v>40</v>
      </c>
      <c r="BT18" s="3">
        <v>1.5125</v>
      </c>
      <c r="BU18">
        <v>226</v>
      </c>
      <c r="BV18" s="3">
        <v>1.7097222222222221</v>
      </c>
      <c r="BW18">
        <v>42</v>
      </c>
      <c r="BX18" s="3">
        <v>1.7763888888888888</v>
      </c>
      <c r="BY18">
        <v>39</v>
      </c>
      <c r="BZ18" s="3">
        <v>1.8631944444444446</v>
      </c>
      <c r="CA18">
        <v>43</v>
      </c>
      <c r="CB18" s="3">
        <v>1.9395833333333332</v>
      </c>
      <c r="CC18">
        <v>47</v>
      </c>
      <c r="CD18" s="3">
        <v>2.0423611111111111</v>
      </c>
      <c r="CE18">
        <v>48</v>
      </c>
      <c r="CF18" s="3">
        <v>2.1013888888888888</v>
      </c>
      <c r="CG18">
        <v>38</v>
      </c>
      <c r="CH18" s="3">
        <v>2.1416666666666666</v>
      </c>
      <c r="CI18">
        <v>34</v>
      </c>
      <c r="CJ18" s="3">
        <v>2.2131944444444445</v>
      </c>
      <c r="CK18">
        <v>219</v>
      </c>
      <c r="CL18" s="3">
        <v>2.3541666666666665</v>
      </c>
      <c r="CM18">
        <v>218</v>
      </c>
      <c r="CN18" s="3">
        <v>2.4138888888888888</v>
      </c>
      <c r="CO18">
        <v>214</v>
      </c>
      <c r="CP18" s="3">
        <v>2.5555555555555558</v>
      </c>
      <c r="CQ18">
        <v>212</v>
      </c>
      <c r="CR18" s="3">
        <v>2.6812499999999999</v>
      </c>
      <c r="CS18">
        <v>208</v>
      </c>
      <c r="CT18" s="3">
        <v>2.7472222222222222</v>
      </c>
      <c r="CU18">
        <v>205</v>
      </c>
      <c r="CV18" s="3">
        <v>2.8187500000000001</v>
      </c>
      <c r="CW18">
        <v>32</v>
      </c>
      <c r="CX18" s="3">
        <v>2.8444444444444446</v>
      </c>
      <c r="CY18">
        <v>202</v>
      </c>
      <c r="CZ18" s="3">
        <v>2.8923611111111112</v>
      </c>
    </row>
    <row r="19" spans="1:104">
      <c r="A19" s="1"/>
      <c r="B19">
        <v>426531</v>
      </c>
      <c r="D19" t="s">
        <v>114</v>
      </c>
      <c r="E19" t="s">
        <v>115</v>
      </c>
      <c r="F19">
        <v>62</v>
      </c>
      <c r="G19" t="s">
        <v>68</v>
      </c>
      <c r="I19">
        <v>0</v>
      </c>
      <c r="J19" s="2">
        <v>0.49256944444444445</v>
      </c>
      <c r="K19" s="2">
        <v>0.54146990740740741</v>
      </c>
      <c r="L19" s="5" t="s">
        <v>352</v>
      </c>
      <c r="M19">
        <v>0</v>
      </c>
      <c r="N19">
        <v>1</v>
      </c>
      <c r="P19" t="s">
        <v>116</v>
      </c>
      <c r="R19">
        <v>1</v>
      </c>
      <c r="S19" t="str">
        <f t="shared" si="0"/>
        <v>MV</v>
      </c>
      <c r="T19" t="s">
        <v>70</v>
      </c>
      <c r="X19" t="s">
        <v>84</v>
      </c>
      <c r="Y19" t="str">
        <f t="shared" si="1"/>
        <v>M</v>
      </c>
      <c r="Z19">
        <f t="shared" si="2"/>
        <v>50</v>
      </c>
      <c r="AM19">
        <v>1</v>
      </c>
      <c r="AN19" t="s">
        <v>70</v>
      </c>
      <c r="AO19">
        <v>7.8</v>
      </c>
      <c r="AQ19">
        <v>29</v>
      </c>
      <c r="AR19">
        <v>18</v>
      </c>
      <c r="AS19" s="2">
        <v>0.49256944444444445</v>
      </c>
      <c r="AT19" s="2">
        <v>0.54146990740740741</v>
      </c>
      <c r="AU19">
        <v>201</v>
      </c>
      <c r="AV19" s="4">
        <v>0.10208333333333335</v>
      </c>
      <c r="AW19">
        <v>210</v>
      </c>
      <c r="AX19" s="4">
        <v>0.16388888888888889</v>
      </c>
      <c r="AY19">
        <v>206</v>
      </c>
      <c r="AZ19" s="4">
        <v>0.24236111111111111</v>
      </c>
      <c r="BA19">
        <v>204</v>
      </c>
      <c r="BB19" s="4">
        <v>0.32569444444444445</v>
      </c>
      <c r="BC19">
        <v>46</v>
      </c>
      <c r="BD19" s="4">
        <v>0.39513888888888887</v>
      </c>
      <c r="BE19">
        <v>223</v>
      </c>
      <c r="BF19" s="4">
        <v>0.52083333333333337</v>
      </c>
      <c r="BG19">
        <v>209</v>
      </c>
      <c r="BH19" s="4">
        <v>0.57916666666666672</v>
      </c>
      <c r="BI19">
        <v>211</v>
      </c>
      <c r="BJ19" s="4">
        <v>0.65347222222222223</v>
      </c>
      <c r="BK19">
        <v>227</v>
      </c>
      <c r="BL19" s="4">
        <v>0.9243055555555556</v>
      </c>
      <c r="BM19">
        <v>35</v>
      </c>
      <c r="BN19" s="3">
        <v>1.0972222222222221</v>
      </c>
      <c r="BO19">
        <v>44</v>
      </c>
      <c r="BP19" s="3">
        <v>1.3131944444444443</v>
      </c>
      <c r="BQ19">
        <v>203</v>
      </c>
      <c r="BR19" s="3">
        <v>1.3736111111111111</v>
      </c>
      <c r="BS19">
        <v>40</v>
      </c>
      <c r="BT19" s="3">
        <v>1.5701388888888888</v>
      </c>
      <c r="BU19">
        <v>226</v>
      </c>
      <c r="BV19" s="3">
        <v>1.7750000000000001</v>
      </c>
      <c r="BW19">
        <v>42</v>
      </c>
      <c r="BX19" s="3">
        <v>1.8229166666666667</v>
      </c>
      <c r="BY19">
        <v>39</v>
      </c>
      <c r="BZ19" s="3">
        <v>1.9111111111111112</v>
      </c>
      <c r="CA19">
        <v>43</v>
      </c>
      <c r="CB19" s="3">
        <v>1.9979166666666668</v>
      </c>
      <c r="CC19">
        <v>47</v>
      </c>
      <c r="CD19" s="3">
        <v>2.0791666666666666</v>
      </c>
      <c r="CE19">
        <v>48</v>
      </c>
      <c r="CF19" s="3">
        <v>2.1354166666666665</v>
      </c>
      <c r="CG19">
        <v>38</v>
      </c>
      <c r="CH19" s="3">
        <v>2.1777777777777776</v>
      </c>
      <c r="CI19">
        <v>34</v>
      </c>
      <c r="CJ19" s="3">
        <v>2.2722222222222221</v>
      </c>
      <c r="CK19">
        <v>219</v>
      </c>
      <c r="CL19" s="3">
        <v>2.4256944444444444</v>
      </c>
      <c r="CM19">
        <v>218</v>
      </c>
      <c r="CN19" s="3">
        <v>2.5041666666666669</v>
      </c>
      <c r="CO19">
        <v>214</v>
      </c>
      <c r="CP19" s="3">
        <v>2.6465277777777776</v>
      </c>
      <c r="CQ19">
        <v>212</v>
      </c>
      <c r="CR19" s="3">
        <v>2.7354166666666671</v>
      </c>
      <c r="CS19">
        <v>208</v>
      </c>
      <c r="CT19" s="3">
        <v>2.7791666666666668</v>
      </c>
      <c r="CU19">
        <v>205</v>
      </c>
      <c r="CV19" s="3">
        <v>2.8465277777777778</v>
      </c>
      <c r="CW19">
        <v>32</v>
      </c>
      <c r="CX19" s="3">
        <v>2.8756944444444446</v>
      </c>
      <c r="CY19">
        <v>202</v>
      </c>
      <c r="CZ19" s="3">
        <v>2.9250000000000003</v>
      </c>
    </row>
    <row r="20" spans="1:104">
      <c r="A20" s="1"/>
      <c r="B20">
        <v>33290</v>
      </c>
      <c r="C20">
        <v>114571</v>
      </c>
      <c r="D20" t="s">
        <v>117</v>
      </c>
      <c r="E20" t="s">
        <v>118</v>
      </c>
      <c r="F20">
        <v>67</v>
      </c>
      <c r="G20" t="s">
        <v>68</v>
      </c>
      <c r="I20">
        <v>0</v>
      </c>
      <c r="J20" s="2">
        <v>0.49953703703703706</v>
      </c>
      <c r="K20" s="2">
        <v>0.5488425925925926</v>
      </c>
      <c r="L20" s="5" t="s">
        <v>353</v>
      </c>
      <c r="M20">
        <v>0</v>
      </c>
      <c r="N20">
        <v>1</v>
      </c>
      <c r="P20" t="s">
        <v>119</v>
      </c>
      <c r="R20">
        <v>1</v>
      </c>
      <c r="S20" t="str">
        <f t="shared" si="0"/>
        <v>MV</v>
      </c>
      <c r="T20" t="s">
        <v>70</v>
      </c>
      <c r="X20" t="s">
        <v>91</v>
      </c>
      <c r="Y20" t="str">
        <f t="shared" si="1"/>
        <v>M</v>
      </c>
      <c r="Z20">
        <f t="shared" si="2"/>
        <v>45</v>
      </c>
      <c r="AM20">
        <v>1</v>
      </c>
      <c r="AN20" t="s">
        <v>70</v>
      </c>
      <c r="AO20">
        <v>7.8</v>
      </c>
      <c r="AQ20">
        <v>29</v>
      </c>
      <c r="AR20">
        <v>19</v>
      </c>
      <c r="AS20" s="2">
        <v>0.49953703703703706</v>
      </c>
      <c r="AT20" s="2">
        <v>0.5488425925925926</v>
      </c>
      <c r="AU20">
        <v>201</v>
      </c>
      <c r="AV20" s="4">
        <v>7.8472222222222221E-2</v>
      </c>
      <c r="AW20">
        <v>210</v>
      </c>
      <c r="AX20" s="4">
        <v>0.13472222222222222</v>
      </c>
      <c r="AY20">
        <v>206</v>
      </c>
      <c r="AZ20" s="4">
        <v>0.18263888888888891</v>
      </c>
      <c r="BA20">
        <v>204</v>
      </c>
      <c r="BB20" s="4">
        <v>0.26527777777777778</v>
      </c>
      <c r="BC20">
        <v>46</v>
      </c>
      <c r="BD20" s="4">
        <v>0.32430555555555557</v>
      </c>
      <c r="BE20">
        <v>223</v>
      </c>
      <c r="BF20" s="4">
        <v>0.48958333333333331</v>
      </c>
      <c r="BG20">
        <v>209</v>
      </c>
      <c r="BH20" s="4">
        <v>0.57291666666666663</v>
      </c>
      <c r="BI20">
        <v>211</v>
      </c>
      <c r="BJ20" s="4">
        <v>0.63888888888888895</v>
      </c>
      <c r="BK20">
        <v>227</v>
      </c>
      <c r="BL20" s="4">
        <v>0.86805555555555547</v>
      </c>
      <c r="BM20">
        <v>35</v>
      </c>
      <c r="BN20" s="3">
        <v>1.0444444444444445</v>
      </c>
      <c r="BO20">
        <v>44</v>
      </c>
      <c r="BP20" s="3">
        <v>1.2805555555555557</v>
      </c>
      <c r="BQ20">
        <v>203</v>
      </c>
      <c r="BR20" s="3">
        <v>1.3548611111111111</v>
      </c>
      <c r="BS20">
        <v>40</v>
      </c>
      <c r="BT20" s="3">
        <v>1.5666666666666667</v>
      </c>
      <c r="BU20">
        <v>226</v>
      </c>
      <c r="BV20" s="3">
        <v>1.7798611111111111</v>
      </c>
      <c r="BW20">
        <v>42</v>
      </c>
      <c r="BX20" s="3">
        <v>1.83125</v>
      </c>
      <c r="BY20">
        <v>39</v>
      </c>
      <c r="BZ20" s="3">
        <v>1.9208333333333334</v>
      </c>
      <c r="CA20">
        <v>43</v>
      </c>
      <c r="CB20" s="3">
        <v>2.0111111111111111</v>
      </c>
      <c r="CC20">
        <v>47</v>
      </c>
      <c r="CD20" s="3">
        <v>2.1034722222222224</v>
      </c>
      <c r="CE20">
        <v>48</v>
      </c>
      <c r="CF20" s="3">
        <v>2.1659722222222224</v>
      </c>
      <c r="CG20">
        <v>38</v>
      </c>
      <c r="CH20" s="3">
        <v>2.2062500000000003</v>
      </c>
      <c r="CI20">
        <v>34</v>
      </c>
      <c r="CJ20" s="3">
        <v>2.286111111111111</v>
      </c>
      <c r="CK20">
        <v>219</v>
      </c>
      <c r="CL20" s="3">
        <v>2.4499999999999997</v>
      </c>
      <c r="CM20">
        <v>218</v>
      </c>
      <c r="CN20" s="3">
        <v>2.5208333333333335</v>
      </c>
      <c r="CO20">
        <v>214</v>
      </c>
      <c r="CP20" s="3">
        <v>2.6687499999999997</v>
      </c>
      <c r="CQ20">
        <v>212</v>
      </c>
      <c r="CR20" s="3">
        <v>2.7479166666666668</v>
      </c>
      <c r="CS20">
        <v>208</v>
      </c>
      <c r="CT20" s="3">
        <v>2.818055555555556</v>
      </c>
      <c r="CU20">
        <v>205</v>
      </c>
      <c r="CV20" s="3">
        <v>2.8861111111111111</v>
      </c>
      <c r="CW20">
        <v>32</v>
      </c>
      <c r="CX20" s="3">
        <v>2.911111111111111</v>
      </c>
      <c r="CY20">
        <v>202</v>
      </c>
      <c r="CZ20" s="3">
        <v>2.9499999999999997</v>
      </c>
    </row>
    <row r="21" spans="1:104">
      <c r="A21" s="1"/>
      <c r="B21">
        <v>700912</v>
      </c>
      <c r="C21">
        <v>277491</v>
      </c>
      <c r="D21" t="s">
        <v>120</v>
      </c>
      <c r="E21" t="s">
        <v>121</v>
      </c>
      <c r="F21">
        <v>72</v>
      </c>
      <c r="G21" t="s">
        <v>68</v>
      </c>
      <c r="I21">
        <v>0</v>
      </c>
      <c r="J21" s="2">
        <v>0.49466435185185187</v>
      </c>
      <c r="K21" s="2">
        <v>0.5443634259259259</v>
      </c>
      <c r="L21" s="5" t="s">
        <v>354</v>
      </c>
      <c r="M21">
        <v>0</v>
      </c>
      <c r="N21">
        <v>1</v>
      </c>
      <c r="P21" t="s">
        <v>74</v>
      </c>
      <c r="R21">
        <v>1</v>
      </c>
      <c r="S21" t="str">
        <f t="shared" si="0"/>
        <v>MV</v>
      </c>
      <c r="T21" t="s">
        <v>70</v>
      </c>
      <c r="X21" t="s">
        <v>78</v>
      </c>
      <c r="Y21" t="str">
        <f t="shared" si="1"/>
        <v>M</v>
      </c>
      <c r="Z21">
        <f t="shared" si="2"/>
        <v>40</v>
      </c>
      <c r="AM21">
        <v>1</v>
      </c>
      <c r="AN21" t="s">
        <v>70</v>
      </c>
      <c r="AO21">
        <v>7.8</v>
      </c>
      <c r="AQ21">
        <v>29</v>
      </c>
      <c r="AR21">
        <v>20</v>
      </c>
      <c r="AS21" s="2">
        <v>0.49466435185185187</v>
      </c>
      <c r="AT21" s="2">
        <v>0.5443634259259259</v>
      </c>
      <c r="AU21">
        <v>201</v>
      </c>
      <c r="AV21" s="4">
        <v>7.3611111111111113E-2</v>
      </c>
      <c r="AW21">
        <v>210</v>
      </c>
      <c r="AX21" s="4">
        <v>0.13819444444444443</v>
      </c>
      <c r="AY21">
        <v>206</v>
      </c>
      <c r="AZ21" s="4">
        <v>0.18472222222222223</v>
      </c>
      <c r="BA21">
        <v>204</v>
      </c>
      <c r="BB21" s="4">
        <v>0.25694444444444448</v>
      </c>
      <c r="BC21">
        <v>46</v>
      </c>
      <c r="BD21" s="4">
        <v>0.31319444444444444</v>
      </c>
      <c r="BE21">
        <v>223</v>
      </c>
      <c r="BF21" s="4">
        <v>0.46388888888888885</v>
      </c>
      <c r="BG21">
        <v>209</v>
      </c>
      <c r="BH21" s="4">
        <v>0.52500000000000002</v>
      </c>
      <c r="BI21">
        <v>211</v>
      </c>
      <c r="BJ21" s="4">
        <v>0.59236111111111112</v>
      </c>
      <c r="BK21">
        <v>227</v>
      </c>
      <c r="BL21" s="4">
        <v>0.79999999999999993</v>
      </c>
      <c r="BM21">
        <v>35</v>
      </c>
      <c r="BN21" s="4">
        <v>0.97013888888888899</v>
      </c>
      <c r="BO21">
        <v>44</v>
      </c>
      <c r="BP21" s="3">
        <v>1.2388888888888889</v>
      </c>
      <c r="BQ21">
        <v>203</v>
      </c>
      <c r="BR21" s="3">
        <v>1.3166666666666667</v>
      </c>
      <c r="BS21">
        <v>40</v>
      </c>
      <c r="BT21" s="3">
        <v>1.5520833333333333</v>
      </c>
      <c r="BU21">
        <v>226</v>
      </c>
      <c r="BV21" s="3">
        <v>1.8090277777777777</v>
      </c>
      <c r="BW21">
        <v>42</v>
      </c>
      <c r="BX21" s="3">
        <v>1.8680555555555556</v>
      </c>
      <c r="BY21">
        <v>39</v>
      </c>
      <c r="BZ21" s="3">
        <v>1.9451388888888888</v>
      </c>
      <c r="CA21">
        <v>43</v>
      </c>
      <c r="CB21" s="3">
        <v>2.0368055555555555</v>
      </c>
      <c r="CC21">
        <v>47</v>
      </c>
      <c r="CD21" s="3">
        <v>2.1034722222222224</v>
      </c>
      <c r="CE21">
        <v>48</v>
      </c>
      <c r="CF21" s="3">
        <v>2.1729166666666666</v>
      </c>
      <c r="CG21">
        <v>38</v>
      </c>
      <c r="CH21" s="3">
        <v>2.2131944444444445</v>
      </c>
      <c r="CI21">
        <v>34</v>
      </c>
      <c r="CJ21" s="3">
        <v>2.2840277777777778</v>
      </c>
      <c r="CK21">
        <v>219</v>
      </c>
      <c r="CL21" s="3">
        <v>2.4798611111111111</v>
      </c>
      <c r="CM21">
        <v>218</v>
      </c>
      <c r="CN21" s="3">
        <v>2.5625</v>
      </c>
      <c r="CO21">
        <v>214</v>
      </c>
      <c r="CP21" s="3">
        <v>2.7055555555555557</v>
      </c>
      <c r="CQ21">
        <v>212</v>
      </c>
      <c r="CR21" s="3">
        <v>2.7888888888888892</v>
      </c>
      <c r="CS21">
        <v>208</v>
      </c>
      <c r="CT21" s="3">
        <v>2.8312500000000003</v>
      </c>
      <c r="CU21">
        <v>205</v>
      </c>
      <c r="CV21" s="3">
        <v>2.8993055555555554</v>
      </c>
      <c r="CW21">
        <v>32</v>
      </c>
      <c r="CX21" s="3">
        <v>2.9256944444444444</v>
      </c>
      <c r="CY21">
        <v>202</v>
      </c>
      <c r="CZ21" s="3">
        <v>2.973611111111111</v>
      </c>
    </row>
    <row r="22" spans="1:104">
      <c r="A22" s="1"/>
      <c r="B22">
        <v>345527</v>
      </c>
      <c r="C22">
        <v>459161</v>
      </c>
      <c r="D22" t="s">
        <v>122</v>
      </c>
      <c r="E22" t="s">
        <v>123</v>
      </c>
      <c r="F22">
        <v>91</v>
      </c>
      <c r="G22" t="s">
        <v>68</v>
      </c>
      <c r="I22">
        <v>0</v>
      </c>
      <c r="J22" s="2">
        <v>0.48128472222222224</v>
      </c>
      <c r="K22" s="2">
        <v>0.53137731481481476</v>
      </c>
      <c r="L22" s="5" t="s">
        <v>355</v>
      </c>
      <c r="M22">
        <v>0</v>
      </c>
      <c r="N22">
        <v>1</v>
      </c>
      <c r="P22" t="s">
        <v>106</v>
      </c>
      <c r="R22">
        <v>1</v>
      </c>
      <c r="S22" t="str">
        <f t="shared" si="0"/>
        <v>MO</v>
      </c>
      <c r="T22" t="s">
        <v>70</v>
      </c>
      <c r="X22" t="s">
        <v>75</v>
      </c>
      <c r="Y22" t="str">
        <f t="shared" si="1"/>
        <v>M</v>
      </c>
      <c r="Z22">
        <f t="shared" si="2"/>
        <v>21</v>
      </c>
      <c r="AM22">
        <v>1</v>
      </c>
      <c r="AN22" t="s">
        <v>70</v>
      </c>
      <c r="AO22">
        <v>7.8</v>
      </c>
      <c r="AQ22">
        <v>29</v>
      </c>
      <c r="AR22">
        <v>21</v>
      </c>
      <c r="AS22" s="2">
        <v>0.48128472222222224</v>
      </c>
      <c r="AT22" s="2">
        <v>0.53137731481481476</v>
      </c>
      <c r="AU22">
        <v>201</v>
      </c>
      <c r="AV22" s="4">
        <v>7.013888888888889E-2</v>
      </c>
      <c r="AW22">
        <v>210</v>
      </c>
      <c r="AX22" s="4">
        <v>0.13402777777777777</v>
      </c>
      <c r="AY22">
        <v>206</v>
      </c>
      <c r="AZ22" s="4">
        <v>0.17500000000000002</v>
      </c>
      <c r="BA22">
        <v>204</v>
      </c>
      <c r="BB22" s="4">
        <v>0.2388888888888889</v>
      </c>
      <c r="BC22">
        <v>46</v>
      </c>
      <c r="BD22" s="4">
        <v>0.29375000000000001</v>
      </c>
      <c r="BE22">
        <v>223</v>
      </c>
      <c r="BF22" s="4">
        <v>0.41111111111111115</v>
      </c>
      <c r="BG22">
        <v>209</v>
      </c>
      <c r="BH22" s="4">
        <v>0.47291666666666665</v>
      </c>
      <c r="BI22">
        <v>211</v>
      </c>
      <c r="BJ22" s="4">
        <v>0.55069444444444449</v>
      </c>
      <c r="BK22">
        <v>227</v>
      </c>
      <c r="BL22" s="4">
        <v>0.80138888888888893</v>
      </c>
      <c r="BM22">
        <v>35</v>
      </c>
      <c r="BN22" s="4">
        <v>0.98541666666666661</v>
      </c>
      <c r="BO22">
        <v>44</v>
      </c>
      <c r="BP22" s="3">
        <v>1.2173611111111111</v>
      </c>
      <c r="BQ22">
        <v>203</v>
      </c>
      <c r="BR22" s="3">
        <v>1.2972222222222223</v>
      </c>
      <c r="BS22">
        <v>40</v>
      </c>
      <c r="BT22" s="3">
        <v>1.5145833333333334</v>
      </c>
      <c r="BU22">
        <v>226</v>
      </c>
      <c r="BV22" s="3">
        <v>1.7437500000000001</v>
      </c>
      <c r="BW22">
        <v>42</v>
      </c>
      <c r="BX22" s="3">
        <v>1.7916666666666667</v>
      </c>
      <c r="BY22">
        <v>39</v>
      </c>
      <c r="BZ22" s="3">
        <v>1.8895833333333334</v>
      </c>
      <c r="CA22">
        <v>43</v>
      </c>
      <c r="CB22" s="3">
        <v>1.965972222222222</v>
      </c>
      <c r="CC22">
        <v>47</v>
      </c>
      <c r="CD22" s="3">
        <v>2.0513888888888889</v>
      </c>
      <c r="CE22">
        <v>48</v>
      </c>
      <c r="CF22" s="3">
        <v>2.1069444444444447</v>
      </c>
      <c r="CG22">
        <v>38</v>
      </c>
      <c r="CH22" s="3">
        <v>2.151388888888889</v>
      </c>
      <c r="CI22">
        <v>34</v>
      </c>
      <c r="CJ22" s="3">
        <v>2.2916666666666665</v>
      </c>
      <c r="CK22">
        <v>219</v>
      </c>
      <c r="CL22" s="3">
        <v>2.4784722222222224</v>
      </c>
      <c r="CM22">
        <v>218</v>
      </c>
      <c r="CN22" s="3">
        <v>2.5680555555555555</v>
      </c>
      <c r="CO22">
        <v>214</v>
      </c>
      <c r="CP22" s="3">
        <v>2.7291666666666665</v>
      </c>
      <c r="CQ22">
        <v>212</v>
      </c>
      <c r="CR22" s="3">
        <v>2.8256944444444443</v>
      </c>
      <c r="CS22">
        <v>208</v>
      </c>
      <c r="CT22" s="3">
        <v>2.8666666666666667</v>
      </c>
      <c r="CU22">
        <v>205</v>
      </c>
      <c r="CV22" s="3">
        <v>2.9284722222222221</v>
      </c>
      <c r="CW22">
        <v>32</v>
      </c>
      <c r="CX22" s="3">
        <v>2.9569444444444444</v>
      </c>
      <c r="CY22">
        <v>202</v>
      </c>
      <c r="CZ22" s="3">
        <v>2.9993055555555554</v>
      </c>
    </row>
    <row r="23" spans="1:104">
      <c r="A23" s="1"/>
      <c r="B23">
        <v>407362</v>
      </c>
      <c r="C23">
        <v>308722</v>
      </c>
      <c r="D23" t="s">
        <v>124</v>
      </c>
      <c r="E23" t="s">
        <v>80</v>
      </c>
      <c r="F23">
        <v>72</v>
      </c>
      <c r="G23" t="s">
        <v>68</v>
      </c>
      <c r="I23">
        <v>0</v>
      </c>
      <c r="J23" s="2">
        <v>0.50364583333333335</v>
      </c>
      <c r="K23" s="2">
        <v>0.55417824074074074</v>
      </c>
      <c r="L23" s="5" t="s">
        <v>356</v>
      </c>
      <c r="M23">
        <v>0</v>
      </c>
      <c r="N23">
        <v>1</v>
      </c>
      <c r="P23" t="s">
        <v>125</v>
      </c>
      <c r="R23">
        <v>1</v>
      </c>
      <c r="S23" t="str">
        <f t="shared" si="0"/>
        <v>MV</v>
      </c>
      <c r="T23" t="s">
        <v>70</v>
      </c>
      <c r="X23" t="s">
        <v>78</v>
      </c>
      <c r="Y23" t="str">
        <f t="shared" si="1"/>
        <v>M</v>
      </c>
      <c r="Z23">
        <f t="shared" si="2"/>
        <v>40</v>
      </c>
      <c r="AM23">
        <v>1</v>
      </c>
      <c r="AN23" t="s">
        <v>70</v>
      </c>
      <c r="AO23">
        <v>7.8</v>
      </c>
      <c r="AQ23">
        <v>29</v>
      </c>
      <c r="AR23">
        <v>22</v>
      </c>
      <c r="AS23" s="2">
        <v>0.50364583333333335</v>
      </c>
      <c r="AT23" s="2">
        <v>0.55417824074074074</v>
      </c>
      <c r="AU23">
        <v>201</v>
      </c>
      <c r="AV23" s="4">
        <v>0.10902777777777778</v>
      </c>
      <c r="AW23">
        <v>210</v>
      </c>
      <c r="AX23" s="4">
        <v>0.16874999999999998</v>
      </c>
      <c r="AY23">
        <v>206</v>
      </c>
      <c r="AZ23" s="4">
        <v>0.22430555555555556</v>
      </c>
      <c r="BA23">
        <v>204</v>
      </c>
      <c r="BB23" s="4">
        <v>0.31597222222222221</v>
      </c>
      <c r="BC23">
        <v>46</v>
      </c>
      <c r="BD23" s="4">
        <v>0.37777777777777777</v>
      </c>
      <c r="BE23">
        <v>223</v>
      </c>
      <c r="BF23" s="4">
        <v>0.53055555555555556</v>
      </c>
      <c r="BG23">
        <v>209</v>
      </c>
      <c r="BH23" s="4">
        <v>0.58750000000000002</v>
      </c>
      <c r="BI23">
        <v>211</v>
      </c>
      <c r="BJ23" s="4">
        <v>0.66527777777777775</v>
      </c>
      <c r="BK23">
        <v>227</v>
      </c>
      <c r="BL23" s="4">
        <v>0.91180555555555554</v>
      </c>
      <c r="BM23">
        <v>35</v>
      </c>
      <c r="BN23" s="3">
        <v>1.086111111111111</v>
      </c>
      <c r="BO23">
        <v>44</v>
      </c>
      <c r="BP23" s="3">
        <v>1.3013888888888889</v>
      </c>
      <c r="BQ23">
        <v>203</v>
      </c>
      <c r="BR23" s="3">
        <v>1.3701388888888888</v>
      </c>
      <c r="BS23">
        <v>40</v>
      </c>
      <c r="BT23" s="3">
        <v>1.5798611111111109</v>
      </c>
      <c r="BU23">
        <v>226</v>
      </c>
      <c r="BV23" s="3">
        <v>1.8048611111111112</v>
      </c>
      <c r="BW23">
        <v>42</v>
      </c>
      <c r="BX23" s="3">
        <v>1.8791666666666667</v>
      </c>
      <c r="BY23">
        <v>39</v>
      </c>
      <c r="BZ23" s="3">
        <v>1.9680555555555557</v>
      </c>
      <c r="CA23">
        <v>43</v>
      </c>
      <c r="CB23" s="3">
        <v>2.0500000000000003</v>
      </c>
      <c r="CC23">
        <v>47</v>
      </c>
      <c r="CD23" s="3">
        <v>2.1381944444444447</v>
      </c>
      <c r="CE23">
        <v>48</v>
      </c>
      <c r="CF23" s="3">
        <v>2.2034722222222221</v>
      </c>
      <c r="CG23">
        <v>38</v>
      </c>
      <c r="CH23" s="3">
        <v>2.2604166666666665</v>
      </c>
      <c r="CI23">
        <v>34</v>
      </c>
      <c r="CJ23" s="3">
        <v>2.3395833333333331</v>
      </c>
      <c r="CK23">
        <v>219</v>
      </c>
      <c r="CL23" s="3">
        <v>2.5034722222222223</v>
      </c>
      <c r="CM23">
        <v>218</v>
      </c>
      <c r="CN23" s="3">
        <v>2.5881944444444445</v>
      </c>
      <c r="CO23">
        <v>214</v>
      </c>
      <c r="CP23" s="3">
        <v>2.7361111111111112</v>
      </c>
      <c r="CQ23">
        <v>212</v>
      </c>
      <c r="CR23" s="3">
        <v>2.817361111111111</v>
      </c>
      <c r="CS23">
        <v>208</v>
      </c>
      <c r="CT23" s="3">
        <v>2.8618055555555557</v>
      </c>
      <c r="CU23">
        <v>205</v>
      </c>
      <c r="CV23" s="3">
        <v>2.9513888888888888</v>
      </c>
      <c r="CW23">
        <v>32</v>
      </c>
      <c r="CX23" s="3">
        <v>2.9777777777777779</v>
      </c>
      <c r="CY23">
        <v>202</v>
      </c>
      <c r="CZ23" s="3">
        <v>3.0236111111111108</v>
      </c>
    </row>
    <row r="24" spans="1:104">
      <c r="A24" s="1"/>
      <c r="B24">
        <v>591992</v>
      </c>
      <c r="C24">
        <v>457191</v>
      </c>
      <c r="D24" t="s">
        <v>126</v>
      </c>
      <c r="E24" t="s">
        <v>127</v>
      </c>
      <c r="F24">
        <v>72</v>
      </c>
      <c r="G24" t="s">
        <v>68</v>
      </c>
      <c r="I24">
        <v>0</v>
      </c>
      <c r="J24" s="2">
        <v>0.53131944444444446</v>
      </c>
      <c r="K24" s="2">
        <v>0.58206018518518521</v>
      </c>
      <c r="L24" s="5" t="s">
        <v>357</v>
      </c>
      <c r="M24">
        <v>0</v>
      </c>
      <c r="N24">
        <v>1</v>
      </c>
      <c r="P24" t="s">
        <v>74</v>
      </c>
      <c r="R24">
        <v>1</v>
      </c>
      <c r="S24" t="str">
        <f t="shared" si="0"/>
        <v>MV</v>
      </c>
      <c r="T24" t="s">
        <v>70</v>
      </c>
      <c r="X24" t="s">
        <v>78</v>
      </c>
      <c r="Y24" t="str">
        <f t="shared" si="1"/>
        <v>M</v>
      </c>
      <c r="Z24">
        <f t="shared" si="2"/>
        <v>40</v>
      </c>
      <c r="AM24">
        <v>1</v>
      </c>
      <c r="AN24" t="s">
        <v>70</v>
      </c>
      <c r="AO24">
        <v>7.8</v>
      </c>
      <c r="AQ24">
        <v>29</v>
      </c>
      <c r="AR24">
        <v>23</v>
      </c>
      <c r="AS24" s="2">
        <v>0.53131944444444446</v>
      </c>
      <c r="AT24" s="2">
        <v>0.58206018518518521</v>
      </c>
      <c r="AU24">
        <v>201</v>
      </c>
      <c r="AV24" s="4">
        <v>0.10486111111111111</v>
      </c>
      <c r="AW24">
        <v>210</v>
      </c>
      <c r="AX24" s="4">
        <v>0.18958333333333333</v>
      </c>
      <c r="AY24">
        <v>206</v>
      </c>
      <c r="AZ24" s="4">
        <v>0.25347222222222221</v>
      </c>
      <c r="BA24">
        <v>204</v>
      </c>
      <c r="BB24" s="4">
        <v>0.3354166666666667</v>
      </c>
      <c r="BC24">
        <v>46</v>
      </c>
      <c r="BD24" s="4">
        <v>0.4055555555555555</v>
      </c>
      <c r="BE24">
        <v>223</v>
      </c>
      <c r="BF24" s="4">
        <v>0.54375000000000007</v>
      </c>
      <c r="BG24">
        <v>209</v>
      </c>
      <c r="BH24" s="4">
        <v>0.59513888888888888</v>
      </c>
      <c r="BI24">
        <v>211</v>
      </c>
      <c r="BJ24" s="4">
        <v>0.65902777777777777</v>
      </c>
      <c r="BK24">
        <v>227</v>
      </c>
      <c r="BL24" s="4">
        <v>0.84305555555555556</v>
      </c>
      <c r="BM24">
        <v>35</v>
      </c>
      <c r="BN24" s="3">
        <v>1.0229166666666667</v>
      </c>
      <c r="BO24">
        <v>44</v>
      </c>
      <c r="BP24" s="3">
        <v>1.2305555555555556</v>
      </c>
      <c r="BQ24">
        <v>203</v>
      </c>
      <c r="BR24" s="3">
        <v>1.3111111111111111</v>
      </c>
      <c r="BS24">
        <v>40</v>
      </c>
      <c r="BT24" s="3">
        <v>1.5048611111111112</v>
      </c>
      <c r="BU24">
        <v>226</v>
      </c>
      <c r="BV24" s="3">
        <v>1.7118055555555556</v>
      </c>
      <c r="BW24">
        <v>42</v>
      </c>
      <c r="BX24" s="3">
        <v>1.7638888888888891</v>
      </c>
      <c r="BY24">
        <v>39</v>
      </c>
      <c r="BZ24" s="3">
        <v>1.8506944444444444</v>
      </c>
      <c r="CA24">
        <v>43</v>
      </c>
      <c r="CB24" s="3">
        <v>1.95</v>
      </c>
      <c r="CC24">
        <v>47</v>
      </c>
      <c r="CD24" s="3">
        <v>2.03125</v>
      </c>
      <c r="CE24">
        <v>48</v>
      </c>
      <c r="CF24" s="3">
        <v>2.0958333333333332</v>
      </c>
      <c r="CG24">
        <v>38</v>
      </c>
      <c r="CH24" s="3">
        <v>2.1451388888888889</v>
      </c>
      <c r="CI24">
        <v>34</v>
      </c>
      <c r="CJ24" s="3">
        <v>2.2180555555555554</v>
      </c>
      <c r="CK24">
        <v>219</v>
      </c>
      <c r="CL24" s="3">
        <v>2.4645833333333331</v>
      </c>
      <c r="CM24">
        <v>218</v>
      </c>
      <c r="CN24" s="3">
        <v>2.5326388888888887</v>
      </c>
      <c r="CO24">
        <v>214</v>
      </c>
      <c r="CP24" s="3">
        <v>2.6958333333333333</v>
      </c>
      <c r="CQ24">
        <v>212</v>
      </c>
      <c r="CR24" s="3">
        <v>2.7923611111111111</v>
      </c>
      <c r="CS24">
        <v>208</v>
      </c>
      <c r="CT24" s="3">
        <v>2.838194444444444</v>
      </c>
      <c r="CU24">
        <v>205</v>
      </c>
      <c r="CV24" s="3">
        <v>2.9402777777777778</v>
      </c>
      <c r="CW24">
        <v>32</v>
      </c>
      <c r="CX24" s="3">
        <v>2.9847222222222225</v>
      </c>
      <c r="CY24">
        <v>202</v>
      </c>
      <c r="CZ24" s="3">
        <v>3.0375000000000001</v>
      </c>
    </row>
    <row r="25" spans="1:104">
      <c r="A25" s="1"/>
      <c r="B25">
        <v>426533</v>
      </c>
      <c r="D25" t="s">
        <v>128</v>
      </c>
      <c r="E25" t="s">
        <v>101</v>
      </c>
      <c r="F25">
        <v>72</v>
      </c>
      <c r="G25" t="s">
        <v>68</v>
      </c>
      <c r="I25">
        <v>0</v>
      </c>
      <c r="J25" s="2">
        <v>0.48475694444444445</v>
      </c>
      <c r="K25" s="2">
        <v>0.5355671296296296</v>
      </c>
      <c r="L25" s="5" t="s">
        <v>358</v>
      </c>
      <c r="M25">
        <v>0</v>
      </c>
      <c r="N25">
        <v>1</v>
      </c>
      <c r="P25" t="s">
        <v>74</v>
      </c>
      <c r="R25">
        <v>1</v>
      </c>
      <c r="S25" t="str">
        <f t="shared" si="0"/>
        <v>MV</v>
      </c>
      <c r="T25" t="s">
        <v>70</v>
      </c>
      <c r="X25" t="s">
        <v>78</v>
      </c>
      <c r="Y25" t="str">
        <f t="shared" si="1"/>
        <v>M</v>
      </c>
      <c r="Z25">
        <f t="shared" si="2"/>
        <v>40</v>
      </c>
      <c r="AM25">
        <v>1</v>
      </c>
      <c r="AN25" t="s">
        <v>70</v>
      </c>
      <c r="AO25">
        <v>7.8</v>
      </c>
      <c r="AQ25">
        <v>29</v>
      </c>
      <c r="AR25">
        <v>24</v>
      </c>
      <c r="AS25" s="2">
        <v>0.48475694444444445</v>
      </c>
      <c r="AT25" s="2">
        <v>0.5355671296296296</v>
      </c>
      <c r="AU25">
        <v>201</v>
      </c>
      <c r="AV25" s="4">
        <v>0.21736111111111112</v>
      </c>
      <c r="AW25">
        <v>210</v>
      </c>
      <c r="AX25" s="4">
        <v>0.28125</v>
      </c>
      <c r="AY25">
        <v>206</v>
      </c>
      <c r="AZ25" s="4">
        <v>0.33055555555555555</v>
      </c>
      <c r="BA25">
        <v>204</v>
      </c>
      <c r="BB25" s="4">
        <v>0.4145833333333333</v>
      </c>
      <c r="BC25">
        <v>46</v>
      </c>
      <c r="BD25" s="4">
        <v>0.4694444444444445</v>
      </c>
      <c r="BE25">
        <v>223</v>
      </c>
      <c r="BF25" s="4">
        <v>0.58819444444444446</v>
      </c>
      <c r="BG25">
        <v>209</v>
      </c>
      <c r="BH25" s="4">
        <v>0.64444444444444449</v>
      </c>
      <c r="BI25">
        <v>211</v>
      </c>
      <c r="BJ25" s="4">
        <v>0.7006944444444444</v>
      </c>
      <c r="BK25">
        <v>227</v>
      </c>
      <c r="BL25" s="4">
        <v>0.92847222222222225</v>
      </c>
      <c r="BM25">
        <v>35</v>
      </c>
      <c r="BN25" s="3">
        <v>1.0729166666666667</v>
      </c>
      <c r="BO25">
        <v>44</v>
      </c>
      <c r="BP25" s="3">
        <v>1.2638888888888888</v>
      </c>
      <c r="BQ25">
        <v>203</v>
      </c>
      <c r="BR25" s="3">
        <v>1.3333333333333333</v>
      </c>
      <c r="BS25">
        <v>40</v>
      </c>
      <c r="BT25" s="3">
        <v>1.5666666666666667</v>
      </c>
      <c r="BU25">
        <v>226</v>
      </c>
      <c r="BV25" s="3">
        <v>1.7444444444444445</v>
      </c>
      <c r="BW25">
        <v>42</v>
      </c>
      <c r="BX25" s="3">
        <v>1.8222222222222222</v>
      </c>
      <c r="BY25">
        <v>39</v>
      </c>
      <c r="BZ25" s="3">
        <v>1.9069444444444443</v>
      </c>
      <c r="CA25">
        <v>43</v>
      </c>
      <c r="CB25" s="3">
        <v>2.0152777777777779</v>
      </c>
      <c r="CC25">
        <v>47</v>
      </c>
      <c r="CD25" s="3">
        <v>2.1041666666666665</v>
      </c>
      <c r="CE25">
        <v>48</v>
      </c>
      <c r="CF25" s="3">
        <v>2.1972222222222224</v>
      </c>
      <c r="CG25">
        <v>38</v>
      </c>
      <c r="CH25" s="3">
        <v>2.2555555555555555</v>
      </c>
      <c r="CI25">
        <v>34</v>
      </c>
      <c r="CJ25" s="3">
        <v>2.3333333333333335</v>
      </c>
      <c r="CK25">
        <v>219</v>
      </c>
      <c r="CL25" s="3">
        <v>2.4881944444444444</v>
      </c>
      <c r="CM25">
        <v>218</v>
      </c>
      <c r="CN25" s="3">
        <v>2.5527777777777776</v>
      </c>
      <c r="CO25">
        <v>214</v>
      </c>
      <c r="CP25" s="3">
        <v>2.7097222222222221</v>
      </c>
      <c r="CQ25">
        <v>212</v>
      </c>
      <c r="CR25" s="3">
        <v>2.7965277777777775</v>
      </c>
      <c r="CS25">
        <v>208</v>
      </c>
      <c r="CT25" s="3">
        <v>2.8791666666666664</v>
      </c>
      <c r="CU25">
        <v>205</v>
      </c>
      <c r="CV25" s="3">
        <v>2.9486111111111111</v>
      </c>
      <c r="CW25">
        <v>32</v>
      </c>
      <c r="CX25" s="3">
        <v>2.9722222222222219</v>
      </c>
      <c r="CY25">
        <v>202</v>
      </c>
      <c r="CZ25" s="3">
        <v>3.0423611111111111</v>
      </c>
    </row>
    <row r="26" spans="1:104">
      <c r="A26" s="1"/>
      <c r="B26">
        <v>651011</v>
      </c>
      <c r="C26">
        <v>386241</v>
      </c>
      <c r="D26" t="s">
        <v>129</v>
      </c>
      <c r="E26" t="s">
        <v>127</v>
      </c>
      <c r="F26">
        <v>67</v>
      </c>
      <c r="G26" t="s">
        <v>68</v>
      </c>
      <c r="I26">
        <v>0</v>
      </c>
      <c r="J26" s="2">
        <v>0.53476851851851859</v>
      </c>
      <c r="K26" s="2">
        <v>0.58682870370370377</v>
      </c>
      <c r="L26" s="5" t="s">
        <v>359</v>
      </c>
      <c r="M26">
        <v>0</v>
      </c>
      <c r="N26">
        <v>1</v>
      </c>
      <c r="P26" t="s">
        <v>130</v>
      </c>
      <c r="R26">
        <v>1</v>
      </c>
      <c r="S26" t="str">
        <f t="shared" si="0"/>
        <v>MV</v>
      </c>
      <c r="T26" t="s">
        <v>70</v>
      </c>
      <c r="X26" t="s">
        <v>91</v>
      </c>
      <c r="Y26" t="str">
        <f t="shared" si="1"/>
        <v>M</v>
      </c>
      <c r="Z26">
        <f t="shared" si="2"/>
        <v>45</v>
      </c>
      <c r="AM26">
        <v>1</v>
      </c>
      <c r="AN26" t="s">
        <v>70</v>
      </c>
      <c r="AO26">
        <v>7.8</v>
      </c>
      <c r="AQ26">
        <v>29</v>
      </c>
      <c r="AR26">
        <v>25</v>
      </c>
      <c r="AS26" s="2">
        <v>0.53476851851851859</v>
      </c>
      <c r="AT26" s="2">
        <v>0.58682870370370377</v>
      </c>
      <c r="AU26">
        <v>201</v>
      </c>
      <c r="AV26" s="4">
        <v>9.375E-2</v>
      </c>
      <c r="AW26">
        <v>210</v>
      </c>
      <c r="AX26" s="4">
        <v>0.16250000000000001</v>
      </c>
      <c r="AY26">
        <v>206</v>
      </c>
      <c r="AZ26" s="4">
        <v>0.21111111111111111</v>
      </c>
      <c r="BA26">
        <v>204</v>
      </c>
      <c r="BB26" s="4">
        <v>0.29930555555555555</v>
      </c>
      <c r="BC26">
        <v>46</v>
      </c>
      <c r="BD26" s="4">
        <v>0.3666666666666667</v>
      </c>
      <c r="BE26">
        <v>223</v>
      </c>
      <c r="BF26" s="4">
        <v>0.5083333333333333</v>
      </c>
      <c r="BG26">
        <v>209</v>
      </c>
      <c r="BH26" s="4">
        <v>0.56666666666666665</v>
      </c>
      <c r="BI26">
        <v>211</v>
      </c>
      <c r="BJ26" s="4">
        <v>0.64652777777777781</v>
      </c>
      <c r="BK26">
        <v>227</v>
      </c>
      <c r="BL26" s="4">
        <v>0.92013888888888884</v>
      </c>
      <c r="BM26">
        <v>35</v>
      </c>
      <c r="BN26" s="3">
        <v>1.1048611111111111</v>
      </c>
      <c r="BO26">
        <v>44</v>
      </c>
      <c r="BP26" s="3">
        <v>1.3451388888888889</v>
      </c>
      <c r="BQ26">
        <v>203</v>
      </c>
      <c r="BR26" s="3">
        <v>1.4180555555555554</v>
      </c>
      <c r="BS26">
        <v>40</v>
      </c>
      <c r="BT26" s="3">
        <v>1.6548611111111111</v>
      </c>
      <c r="BU26">
        <v>226</v>
      </c>
      <c r="BV26" s="3">
        <v>1.9013888888888888</v>
      </c>
      <c r="BW26">
        <v>42</v>
      </c>
      <c r="BX26" s="3">
        <v>1.9666666666666668</v>
      </c>
      <c r="BY26">
        <v>39</v>
      </c>
      <c r="BZ26" s="3">
        <v>2.0618055555555554</v>
      </c>
      <c r="CA26">
        <v>43</v>
      </c>
      <c r="CB26" s="3">
        <v>2.1458333333333335</v>
      </c>
      <c r="CC26">
        <v>47</v>
      </c>
      <c r="CD26" s="3">
        <v>2.2375000000000003</v>
      </c>
      <c r="CE26">
        <v>48</v>
      </c>
      <c r="CF26" s="3">
        <v>2.2993055555555553</v>
      </c>
      <c r="CG26">
        <v>38</v>
      </c>
      <c r="CH26" s="3">
        <v>2.34375</v>
      </c>
      <c r="CI26">
        <v>34</v>
      </c>
      <c r="CJ26" s="3">
        <v>2.4173611111111111</v>
      </c>
      <c r="CK26">
        <v>219</v>
      </c>
      <c r="CL26" s="3">
        <v>2.6111111111111112</v>
      </c>
      <c r="CM26">
        <v>218</v>
      </c>
      <c r="CN26" s="3">
        <v>2.6909722222222219</v>
      </c>
      <c r="CO26">
        <v>214</v>
      </c>
      <c r="CP26" s="3">
        <v>2.8479166666666664</v>
      </c>
      <c r="CQ26">
        <v>212</v>
      </c>
      <c r="CR26" s="3">
        <v>2.931944444444444</v>
      </c>
      <c r="CS26">
        <v>208</v>
      </c>
      <c r="CT26" s="3">
        <v>2.974305555555556</v>
      </c>
      <c r="CU26">
        <v>205</v>
      </c>
      <c r="CV26" s="3">
        <v>3.0430555555555556</v>
      </c>
      <c r="CW26">
        <v>32</v>
      </c>
      <c r="CX26" s="3">
        <v>3.0756944444444443</v>
      </c>
      <c r="CY26">
        <v>202</v>
      </c>
      <c r="CZ26" s="3">
        <v>3.1152777777777776</v>
      </c>
    </row>
    <row r="27" spans="1:104">
      <c r="A27" s="1"/>
      <c r="B27">
        <v>37190</v>
      </c>
      <c r="C27">
        <v>300521</v>
      </c>
      <c r="D27" t="s">
        <v>131</v>
      </c>
      <c r="E27" t="s">
        <v>132</v>
      </c>
      <c r="F27">
        <v>67</v>
      </c>
      <c r="G27" t="s">
        <v>68</v>
      </c>
      <c r="I27">
        <v>0</v>
      </c>
      <c r="J27" s="2">
        <v>0.48408564814814814</v>
      </c>
      <c r="K27" s="2">
        <v>0.53657407407407409</v>
      </c>
      <c r="L27" s="5" t="s">
        <v>360</v>
      </c>
      <c r="M27">
        <v>0</v>
      </c>
      <c r="N27">
        <v>1</v>
      </c>
      <c r="P27" t="s">
        <v>125</v>
      </c>
      <c r="R27">
        <v>1</v>
      </c>
      <c r="S27" t="str">
        <f t="shared" si="0"/>
        <v>MV</v>
      </c>
      <c r="T27" t="s">
        <v>70</v>
      </c>
      <c r="X27" t="s">
        <v>91</v>
      </c>
      <c r="Y27" t="str">
        <f t="shared" si="1"/>
        <v>M</v>
      </c>
      <c r="Z27">
        <f t="shared" si="2"/>
        <v>45</v>
      </c>
      <c r="AM27">
        <v>1</v>
      </c>
      <c r="AN27" t="s">
        <v>70</v>
      </c>
      <c r="AO27">
        <v>7.8</v>
      </c>
      <c r="AQ27">
        <v>29</v>
      </c>
      <c r="AR27">
        <v>26</v>
      </c>
      <c r="AS27" s="2">
        <v>0.48408564814814814</v>
      </c>
      <c r="AT27" s="2">
        <v>0.53657407407407409</v>
      </c>
      <c r="AU27">
        <v>201</v>
      </c>
      <c r="AV27" s="4">
        <v>9.5833333333333326E-2</v>
      </c>
      <c r="AW27">
        <v>210</v>
      </c>
      <c r="AX27" s="4">
        <v>0.16041666666666668</v>
      </c>
      <c r="AY27">
        <v>206</v>
      </c>
      <c r="AZ27" s="4">
        <v>0.20833333333333334</v>
      </c>
      <c r="BA27">
        <v>204</v>
      </c>
      <c r="BB27" s="4">
        <v>0.31736111111111115</v>
      </c>
      <c r="BC27">
        <v>46</v>
      </c>
      <c r="BD27" s="4">
        <v>0.37777777777777777</v>
      </c>
      <c r="BE27">
        <v>223</v>
      </c>
      <c r="BF27" s="4">
        <v>0.50972222222222219</v>
      </c>
      <c r="BG27">
        <v>209</v>
      </c>
      <c r="BH27" s="4">
        <v>0.59861111111111109</v>
      </c>
      <c r="BI27">
        <v>211</v>
      </c>
      <c r="BJ27" s="4">
        <v>0.68333333333333324</v>
      </c>
      <c r="BK27">
        <v>227</v>
      </c>
      <c r="BL27" s="4">
        <v>0.92152777777777783</v>
      </c>
      <c r="BM27">
        <v>35</v>
      </c>
      <c r="BN27" s="3">
        <v>1.1145833333333333</v>
      </c>
      <c r="BO27">
        <v>44</v>
      </c>
      <c r="BP27" s="3">
        <v>1.3861111111111111</v>
      </c>
      <c r="BQ27">
        <v>203</v>
      </c>
      <c r="BR27" s="3">
        <v>1.4611111111111112</v>
      </c>
      <c r="BS27">
        <v>40</v>
      </c>
      <c r="BT27" s="3">
        <v>1.6722222222222223</v>
      </c>
      <c r="BU27">
        <v>226</v>
      </c>
      <c r="BV27" s="3">
        <v>1.9020833333333333</v>
      </c>
      <c r="BW27">
        <v>42</v>
      </c>
      <c r="BX27" s="3">
        <v>1.9701388888888889</v>
      </c>
      <c r="BY27">
        <v>39</v>
      </c>
      <c r="BZ27" s="3">
        <v>2.0631944444444446</v>
      </c>
      <c r="CA27">
        <v>43</v>
      </c>
      <c r="CB27" s="3">
        <v>2.1569444444444446</v>
      </c>
      <c r="CC27">
        <v>47</v>
      </c>
      <c r="CD27" s="3">
        <v>2.2340277777777779</v>
      </c>
      <c r="CE27">
        <v>48</v>
      </c>
      <c r="CF27" s="3">
        <v>2.2937499999999997</v>
      </c>
      <c r="CG27">
        <v>38</v>
      </c>
      <c r="CH27" s="3">
        <v>2.3409722222222222</v>
      </c>
      <c r="CI27">
        <v>34</v>
      </c>
      <c r="CJ27" s="3">
        <v>2.4486111111111111</v>
      </c>
      <c r="CK27">
        <v>219</v>
      </c>
      <c r="CL27" s="3">
        <v>2.6187499999999999</v>
      </c>
      <c r="CM27">
        <v>218</v>
      </c>
      <c r="CN27" s="3">
        <v>2.6999999999999997</v>
      </c>
      <c r="CO27">
        <v>214</v>
      </c>
      <c r="CP27" s="3">
        <v>2.8645833333333335</v>
      </c>
      <c r="CQ27">
        <v>212</v>
      </c>
      <c r="CR27" s="3">
        <v>2.9458333333333333</v>
      </c>
      <c r="CS27">
        <v>208</v>
      </c>
      <c r="CT27" s="3">
        <v>2.9993055555555554</v>
      </c>
      <c r="CU27">
        <v>205</v>
      </c>
      <c r="CV27" s="3">
        <v>3.0694444444444446</v>
      </c>
      <c r="CW27">
        <v>32</v>
      </c>
      <c r="CX27" s="3">
        <v>3.09375</v>
      </c>
      <c r="CY27">
        <v>202</v>
      </c>
      <c r="CZ27" s="3">
        <v>3.1409722222222225</v>
      </c>
    </row>
    <row r="28" spans="1:104">
      <c r="A28" s="1"/>
      <c r="B28">
        <v>37872</v>
      </c>
      <c r="C28">
        <v>220852</v>
      </c>
      <c r="D28" t="s">
        <v>133</v>
      </c>
      <c r="E28" t="s">
        <v>134</v>
      </c>
      <c r="F28">
        <v>62</v>
      </c>
      <c r="G28" t="s">
        <v>68</v>
      </c>
      <c r="I28">
        <v>0</v>
      </c>
      <c r="J28" s="2">
        <v>0.52989583333333334</v>
      </c>
      <c r="K28" s="2">
        <v>0.58259259259259266</v>
      </c>
      <c r="L28" s="5" t="s">
        <v>361</v>
      </c>
      <c r="M28">
        <v>0</v>
      </c>
      <c r="N28">
        <v>1</v>
      </c>
      <c r="P28" t="s">
        <v>74</v>
      </c>
      <c r="R28">
        <v>1</v>
      </c>
      <c r="S28" t="str">
        <f t="shared" si="0"/>
        <v>MV</v>
      </c>
      <c r="T28" t="s">
        <v>70</v>
      </c>
      <c r="X28" t="s">
        <v>84</v>
      </c>
      <c r="Y28" t="str">
        <f t="shared" si="1"/>
        <v>M</v>
      </c>
      <c r="Z28">
        <f t="shared" si="2"/>
        <v>50</v>
      </c>
      <c r="AM28">
        <v>1</v>
      </c>
      <c r="AN28" t="s">
        <v>70</v>
      </c>
      <c r="AO28">
        <v>7.8</v>
      </c>
      <c r="AQ28">
        <v>29</v>
      </c>
      <c r="AR28">
        <v>27</v>
      </c>
      <c r="AS28" s="2">
        <v>0.52989583333333334</v>
      </c>
      <c r="AT28" s="2">
        <v>0.58259259259259266</v>
      </c>
      <c r="AU28">
        <v>201</v>
      </c>
      <c r="AV28" s="4">
        <v>8.6111111111111124E-2</v>
      </c>
      <c r="AW28">
        <v>210</v>
      </c>
      <c r="AX28" s="4">
        <v>0.1451388888888889</v>
      </c>
      <c r="AY28">
        <v>206</v>
      </c>
      <c r="AZ28" s="4">
        <v>0.19791666666666666</v>
      </c>
      <c r="BA28">
        <v>204</v>
      </c>
      <c r="BB28" s="4">
        <v>0.28819444444444448</v>
      </c>
      <c r="BC28">
        <v>46</v>
      </c>
      <c r="BD28" s="4">
        <v>0.45763888888888887</v>
      </c>
      <c r="BE28">
        <v>223</v>
      </c>
      <c r="BF28" s="4">
        <v>0.59861111111111109</v>
      </c>
      <c r="BG28">
        <v>209</v>
      </c>
      <c r="BH28" s="4">
        <v>0.65208333333333335</v>
      </c>
      <c r="BI28">
        <v>211</v>
      </c>
      <c r="BJ28" s="4">
        <v>0.73819444444444438</v>
      </c>
      <c r="BK28">
        <v>227</v>
      </c>
      <c r="BL28" s="4">
        <v>0.94097222222222221</v>
      </c>
      <c r="BM28">
        <v>35</v>
      </c>
      <c r="BN28" s="3">
        <v>1.1347222222222222</v>
      </c>
      <c r="BO28">
        <v>44</v>
      </c>
      <c r="BP28" s="3">
        <v>1.3597222222222223</v>
      </c>
      <c r="BQ28">
        <v>203</v>
      </c>
      <c r="BR28" s="3">
        <v>1.4749999999999999</v>
      </c>
      <c r="BS28">
        <v>40</v>
      </c>
      <c r="BT28" s="3">
        <v>1.7138888888888888</v>
      </c>
      <c r="BU28">
        <v>226</v>
      </c>
      <c r="BV28" s="3">
        <v>1.9909722222222221</v>
      </c>
      <c r="BW28">
        <v>42</v>
      </c>
      <c r="BX28" s="3">
        <v>2.0486111111111112</v>
      </c>
      <c r="BY28">
        <v>39</v>
      </c>
      <c r="BZ28" s="3">
        <v>2.1277777777777778</v>
      </c>
      <c r="CA28">
        <v>43</v>
      </c>
      <c r="CB28" s="3">
        <v>2.2277777777777779</v>
      </c>
      <c r="CC28">
        <v>47</v>
      </c>
      <c r="CD28" s="3">
        <v>2.3083333333333331</v>
      </c>
      <c r="CE28">
        <v>48</v>
      </c>
      <c r="CF28" s="3">
        <v>2.3777777777777778</v>
      </c>
      <c r="CG28">
        <v>38</v>
      </c>
      <c r="CH28" s="3">
        <v>2.4298611111111112</v>
      </c>
      <c r="CI28">
        <v>34</v>
      </c>
      <c r="CJ28" s="3">
        <v>2.4993055555555554</v>
      </c>
      <c r="CK28">
        <v>219</v>
      </c>
      <c r="CL28" s="3">
        <v>2.682638888888889</v>
      </c>
      <c r="CM28">
        <v>218</v>
      </c>
      <c r="CN28" s="3">
        <v>2.7423611111111108</v>
      </c>
      <c r="CO28">
        <v>214</v>
      </c>
      <c r="CP28" s="3">
        <v>2.8874999999999997</v>
      </c>
      <c r="CQ28">
        <v>212</v>
      </c>
      <c r="CR28" s="3">
        <v>2.9750000000000001</v>
      </c>
      <c r="CS28">
        <v>208</v>
      </c>
      <c r="CT28" s="3">
        <v>3.0194444444444444</v>
      </c>
      <c r="CU28">
        <v>205</v>
      </c>
      <c r="CV28" s="3">
        <v>3.0965277777777778</v>
      </c>
      <c r="CW28">
        <v>32</v>
      </c>
      <c r="CX28" s="3">
        <v>3.1229166666666668</v>
      </c>
      <c r="CY28">
        <v>202</v>
      </c>
      <c r="CZ28" s="3">
        <v>3.15625</v>
      </c>
    </row>
    <row r="29" spans="1:104">
      <c r="A29" s="1"/>
      <c r="B29">
        <v>408484</v>
      </c>
      <c r="C29">
        <v>279781</v>
      </c>
      <c r="D29" t="s">
        <v>135</v>
      </c>
      <c r="E29" t="s">
        <v>136</v>
      </c>
      <c r="F29">
        <v>62</v>
      </c>
      <c r="G29" t="s">
        <v>68</v>
      </c>
      <c r="I29">
        <v>0</v>
      </c>
      <c r="J29" s="2">
        <v>0.50578703703703709</v>
      </c>
      <c r="K29" s="2">
        <v>0.56146990740740743</v>
      </c>
      <c r="L29" s="5" t="s">
        <v>362</v>
      </c>
      <c r="M29">
        <v>0</v>
      </c>
      <c r="N29">
        <v>1</v>
      </c>
      <c r="P29" t="s">
        <v>94</v>
      </c>
      <c r="R29">
        <v>1</v>
      </c>
      <c r="S29" t="str">
        <f t="shared" si="0"/>
        <v>MV</v>
      </c>
      <c r="T29" t="s">
        <v>70</v>
      </c>
      <c r="X29" t="s">
        <v>84</v>
      </c>
      <c r="Y29" t="str">
        <f t="shared" si="1"/>
        <v>M</v>
      </c>
      <c r="Z29">
        <f t="shared" si="2"/>
        <v>50</v>
      </c>
      <c r="AM29">
        <v>1</v>
      </c>
      <c r="AN29" t="s">
        <v>70</v>
      </c>
      <c r="AO29">
        <v>7.8</v>
      </c>
      <c r="AQ29">
        <v>29</v>
      </c>
      <c r="AR29">
        <v>28</v>
      </c>
      <c r="AS29" s="2">
        <v>0.50578703703703709</v>
      </c>
      <c r="AT29" s="2">
        <v>0.56146990740740743</v>
      </c>
      <c r="AU29">
        <v>201</v>
      </c>
      <c r="AV29" s="4">
        <v>0.10902777777777778</v>
      </c>
      <c r="AW29">
        <v>210</v>
      </c>
      <c r="AX29" s="4">
        <v>0.27916666666666667</v>
      </c>
      <c r="AY29">
        <v>206</v>
      </c>
      <c r="AZ29" s="4">
        <v>0.32500000000000001</v>
      </c>
      <c r="BA29">
        <v>204</v>
      </c>
      <c r="BB29" s="4">
        <v>0.40138888888888885</v>
      </c>
      <c r="BC29">
        <v>46</v>
      </c>
      <c r="BD29" s="4">
        <v>0.45902777777777781</v>
      </c>
      <c r="BE29">
        <v>223</v>
      </c>
      <c r="BF29" s="4">
        <v>0.62708333333333333</v>
      </c>
      <c r="BG29">
        <v>209</v>
      </c>
      <c r="BH29" s="4">
        <v>0.68402777777777779</v>
      </c>
      <c r="BI29">
        <v>211</v>
      </c>
      <c r="BJ29" s="4">
        <v>0.77013888888888893</v>
      </c>
      <c r="BK29">
        <v>227</v>
      </c>
      <c r="BL29" s="3">
        <v>1.0416666666666667</v>
      </c>
      <c r="BM29">
        <v>35</v>
      </c>
      <c r="BN29" s="3">
        <v>1.2145833333333333</v>
      </c>
      <c r="BO29">
        <v>44</v>
      </c>
      <c r="BP29" s="3">
        <v>1.4951388888888888</v>
      </c>
      <c r="BQ29">
        <v>203</v>
      </c>
      <c r="BR29" s="3">
        <v>1.5645833333333332</v>
      </c>
      <c r="BS29">
        <v>40</v>
      </c>
      <c r="BT29" s="3">
        <v>1.8381944444444445</v>
      </c>
      <c r="BU29">
        <v>226</v>
      </c>
      <c r="BV29" s="3">
        <v>2.0736111111111111</v>
      </c>
      <c r="BW29">
        <v>42</v>
      </c>
      <c r="BX29" s="3">
        <v>2.1312500000000001</v>
      </c>
      <c r="BY29">
        <v>39</v>
      </c>
      <c r="BZ29" s="3">
        <v>2.223611111111111</v>
      </c>
      <c r="CA29">
        <v>43</v>
      </c>
      <c r="CB29" s="3">
        <v>2.3034722222222221</v>
      </c>
      <c r="CC29">
        <v>47</v>
      </c>
      <c r="CD29" s="3">
        <v>2.3986111111111112</v>
      </c>
      <c r="CE29">
        <v>48</v>
      </c>
      <c r="CF29" s="3">
        <v>2.4631944444444445</v>
      </c>
      <c r="CG29">
        <v>38</v>
      </c>
      <c r="CH29" s="3">
        <v>2.5138888888888888</v>
      </c>
      <c r="CI29">
        <v>34</v>
      </c>
      <c r="CJ29" s="3">
        <v>2.5979166666666669</v>
      </c>
      <c r="CK29">
        <v>219</v>
      </c>
      <c r="CL29" s="3">
        <v>2.7687500000000003</v>
      </c>
      <c r="CM29">
        <v>218</v>
      </c>
      <c r="CN29" s="3">
        <v>2.8458333333333332</v>
      </c>
      <c r="CO29">
        <v>214</v>
      </c>
      <c r="CP29" s="3">
        <v>3.0027777777777778</v>
      </c>
      <c r="CQ29">
        <v>212</v>
      </c>
      <c r="CR29" s="3">
        <v>3.088888888888889</v>
      </c>
      <c r="CS29">
        <v>208</v>
      </c>
      <c r="CT29" s="3">
        <v>3.1680555555555556</v>
      </c>
      <c r="CU29">
        <v>205</v>
      </c>
      <c r="CV29" s="3">
        <v>3.2534722222222219</v>
      </c>
      <c r="CW29">
        <v>32</v>
      </c>
      <c r="CX29" s="3">
        <v>3.2847222222222219</v>
      </c>
      <c r="CY29">
        <v>202</v>
      </c>
      <c r="CZ29" s="3">
        <v>3.3347222222222221</v>
      </c>
    </row>
    <row r="30" spans="1:104">
      <c r="A30" s="1"/>
      <c r="B30">
        <v>12307</v>
      </c>
      <c r="C30">
        <v>410121</v>
      </c>
      <c r="D30" t="s">
        <v>137</v>
      </c>
      <c r="E30" t="s">
        <v>138</v>
      </c>
      <c r="F30">
        <v>62</v>
      </c>
      <c r="G30" t="s">
        <v>68</v>
      </c>
      <c r="I30">
        <v>0</v>
      </c>
      <c r="J30" s="2">
        <v>0.52019675925925923</v>
      </c>
      <c r="K30" s="2">
        <v>0.57680555555555557</v>
      </c>
      <c r="L30" s="5" t="s">
        <v>363</v>
      </c>
      <c r="M30">
        <v>0</v>
      </c>
      <c r="N30">
        <v>1</v>
      </c>
      <c r="P30" t="s">
        <v>139</v>
      </c>
      <c r="R30">
        <v>1</v>
      </c>
      <c r="S30" t="str">
        <f t="shared" si="0"/>
        <v>MV</v>
      </c>
      <c r="T30" t="s">
        <v>70</v>
      </c>
      <c r="X30" t="s">
        <v>84</v>
      </c>
      <c r="Y30" t="str">
        <f t="shared" si="1"/>
        <v>M</v>
      </c>
      <c r="Z30">
        <f t="shared" si="2"/>
        <v>50</v>
      </c>
      <c r="AM30">
        <v>1</v>
      </c>
      <c r="AN30" t="s">
        <v>70</v>
      </c>
      <c r="AO30">
        <v>7.8</v>
      </c>
      <c r="AQ30">
        <v>29</v>
      </c>
      <c r="AR30">
        <v>29</v>
      </c>
      <c r="AS30" s="2">
        <v>0.52019675925925923</v>
      </c>
      <c r="AT30" s="2">
        <v>0.57680555555555557</v>
      </c>
      <c r="AU30">
        <v>201</v>
      </c>
      <c r="AV30" s="4">
        <v>0.13125000000000001</v>
      </c>
      <c r="AW30">
        <v>210</v>
      </c>
      <c r="AX30" s="4">
        <v>0.24583333333333335</v>
      </c>
      <c r="AY30">
        <v>206</v>
      </c>
      <c r="AZ30" s="4">
        <v>0.3298611111111111</v>
      </c>
      <c r="BA30">
        <v>204</v>
      </c>
      <c r="BB30" s="4">
        <v>0.45694444444444443</v>
      </c>
      <c r="BC30">
        <v>46</v>
      </c>
      <c r="BD30" s="4">
        <v>0.51666666666666672</v>
      </c>
      <c r="BE30">
        <v>223</v>
      </c>
      <c r="BF30" s="4">
        <v>0.63541666666666663</v>
      </c>
      <c r="BG30">
        <v>209</v>
      </c>
      <c r="BH30" s="4">
        <v>0.67986111111111114</v>
      </c>
      <c r="BI30">
        <v>211</v>
      </c>
      <c r="BJ30" s="4">
        <v>0.74791666666666667</v>
      </c>
      <c r="BK30">
        <v>227</v>
      </c>
      <c r="BL30" s="4">
        <v>0.99375000000000002</v>
      </c>
      <c r="BM30">
        <v>35</v>
      </c>
      <c r="BN30" s="3">
        <v>1.15625</v>
      </c>
      <c r="BO30">
        <v>44</v>
      </c>
      <c r="BP30" s="3">
        <v>1.40625</v>
      </c>
      <c r="BQ30">
        <v>203</v>
      </c>
      <c r="BR30" s="3">
        <v>1.4736111111111112</v>
      </c>
      <c r="BS30">
        <v>40</v>
      </c>
      <c r="BT30" s="3">
        <v>1.7055555555555555</v>
      </c>
      <c r="BU30">
        <v>226</v>
      </c>
      <c r="BV30" s="3">
        <v>1.9236111111111109</v>
      </c>
      <c r="BW30">
        <v>42</v>
      </c>
      <c r="BX30" s="3">
        <v>1.9763888888888888</v>
      </c>
      <c r="BY30">
        <v>39</v>
      </c>
      <c r="BZ30" s="3">
        <v>2.0645833333333332</v>
      </c>
      <c r="CA30">
        <v>43</v>
      </c>
      <c r="CB30" s="3">
        <v>2.1527777777777777</v>
      </c>
      <c r="CC30">
        <v>47</v>
      </c>
      <c r="CD30" s="3">
        <v>2.25</v>
      </c>
      <c r="CE30">
        <v>48</v>
      </c>
      <c r="CF30" s="3">
        <v>2.3284722222222221</v>
      </c>
      <c r="CG30">
        <v>38</v>
      </c>
      <c r="CH30" s="3">
        <v>2.4236111111111112</v>
      </c>
      <c r="CI30">
        <v>34</v>
      </c>
      <c r="CJ30" s="3">
        <v>2.5291666666666668</v>
      </c>
      <c r="CK30">
        <v>219</v>
      </c>
      <c r="CL30" s="3">
        <v>2.7291666666666665</v>
      </c>
      <c r="CM30">
        <v>218</v>
      </c>
      <c r="CN30" s="3">
        <v>2.8236111111111111</v>
      </c>
      <c r="CO30">
        <v>214</v>
      </c>
      <c r="CP30" s="3">
        <v>3.0006944444444446</v>
      </c>
      <c r="CQ30">
        <v>212</v>
      </c>
      <c r="CR30" s="3">
        <v>3.1</v>
      </c>
      <c r="CS30">
        <v>208</v>
      </c>
      <c r="CT30" s="3">
        <v>3.2076388888888889</v>
      </c>
      <c r="CU30">
        <v>205</v>
      </c>
      <c r="CV30" s="3">
        <v>3.3000000000000003</v>
      </c>
      <c r="CW30">
        <v>32</v>
      </c>
      <c r="CX30" s="3">
        <v>3.3291666666666671</v>
      </c>
      <c r="CY30">
        <v>202</v>
      </c>
      <c r="CZ30" s="3">
        <v>3.3812500000000001</v>
      </c>
    </row>
    <row r="31" spans="1:104">
      <c r="A31" s="1"/>
      <c r="B31">
        <v>363565</v>
      </c>
      <c r="C31">
        <v>305191</v>
      </c>
      <c r="D31" t="s">
        <v>140</v>
      </c>
      <c r="E31" t="s">
        <v>141</v>
      </c>
      <c r="F31">
        <v>57</v>
      </c>
      <c r="G31" t="s">
        <v>68</v>
      </c>
      <c r="I31">
        <v>0</v>
      </c>
      <c r="J31" s="2">
        <v>0.55140046296296297</v>
      </c>
      <c r="K31" s="2">
        <v>0.61060185185185178</v>
      </c>
      <c r="L31" s="5" t="s">
        <v>364</v>
      </c>
      <c r="M31">
        <v>0</v>
      </c>
      <c r="N31">
        <v>1</v>
      </c>
      <c r="P31" t="s">
        <v>142</v>
      </c>
      <c r="R31">
        <v>1</v>
      </c>
      <c r="S31" t="str">
        <f t="shared" si="0"/>
        <v>MV</v>
      </c>
      <c r="T31" t="s">
        <v>70</v>
      </c>
      <c r="X31" t="s">
        <v>143</v>
      </c>
      <c r="Y31" t="str">
        <f t="shared" si="1"/>
        <v>M</v>
      </c>
      <c r="Z31">
        <f t="shared" si="2"/>
        <v>55</v>
      </c>
      <c r="AM31">
        <v>1</v>
      </c>
      <c r="AN31" t="s">
        <v>70</v>
      </c>
      <c r="AO31">
        <v>7.8</v>
      </c>
      <c r="AQ31">
        <v>29</v>
      </c>
      <c r="AR31">
        <v>30</v>
      </c>
      <c r="AS31" s="2">
        <v>0.55140046296296297</v>
      </c>
      <c r="AT31" s="2">
        <v>0.61060185185185178</v>
      </c>
      <c r="AU31">
        <v>201</v>
      </c>
      <c r="AV31" s="4">
        <v>0.10972222222222222</v>
      </c>
      <c r="AW31">
        <v>210</v>
      </c>
      <c r="AX31" s="4">
        <v>0.20069444444444443</v>
      </c>
      <c r="AY31">
        <v>206</v>
      </c>
      <c r="AZ31" s="4">
        <v>0.26250000000000001</v>
      </c>
      <c r="BA31">
        <v>204</v>
      </c>
      <c r="BB31" s="4">
        <v>0.3743055555555555</v>
      </c>
      <c r="BC31">
        <v>46</v>
      </c>
      <c r="BD31" s="4">
        <v>0.43402777777777773</v>
      </c>
      <c r="BE31">
        <v>223</v>
      </c>
      <c r="BF31" s="4">
        <v>0.5756944444444444</v>
      </c>
      <c r="BG31">
        <v>209</v>
      </c>
      <c r="BH31" s="4">
        <v>0.6381944444444444</v>
      </c>
      <c r="BI31">
        <v>211</v>
      </c>
      <c r="BJ31" s="4">
        <v>0.7104166666666667</v>
      </c>
      <c r="BK31">
        <v>227</v>
      </c>
      <c r="BL31" s="4">
        <v>0.90694444444444444</v>
      </c>
      <c r="BM31">
        <v>35</v>
      </c>
      <c r="BN31" s="3">
        <v>1.0888888888888888</v>
      </c>
      <c r="BO31">
        <v>44</v>
      </c>
      <c r="BP31" s="3">
        <v>1.29375</v>
      </c>
      <c r="BQ31">
        <v>203</v>
      </c>
      <c r="BR31" s="3">
        <v>1.3583333333333334</v>
      </c>
      <c r="BS31">
        <v>40</v>
      </c>
      <c r="BT31" s="3">
        <v>1.5631944444444443</v>
      </c>
      <c r="BU31">
        <v>226</v>
      </c>
      <c r="BV31" s="3">
        <v>1.8215277777777779</v>
      </c>
      <c r="BW31">
        <v>42</v>
      </c>
      <c r="BX31" s="3">
        <v>1.8652777777777778</v>
      </c>
      <c r="BY31">
        <v>39</v>
      </c>
      <c r="BZ31" s="3">
        <v>2.1625000000000001</v>
      </c>
      <c r="CA31">
        <v>43</v>
      </c>
      <c r="CB31" s="3">
        <v>2.2583333333333333</v>
      </c>
      <c r="CC31">
        <v>47</v>
      </c>
      <c r="CD31" s="3">
        <v>2.3625000000000003</v>
      </c>
      <c r="CE31">
        <v>48</v>
      </c>
      <c r="CF31" s="3">
        <v>2.4388888888888887</v>
      </c>
      <c r="CG31">
        <v>38</v>
      </c>
      <c r="CH31" s="3">
        <v>2.4861111111111112</v>
      </c>
      <c r="CI31">
        <v>34</v>
      </c>
      <c r="CJ31" s="3">
        <v>2.6638888888888888</v>
      </c>
      <c r="CK31">
        <v>219</v>
      </c>
      <c r="CL31" s="3">
        <v>2.8305555555555557</v>
      </c>
      <c r="CM31">
        <v>218</v>
      </c>
      <c r="CN31" s="3">
        <v>2.8972222222222221</v>
      </c>
      <c r="CO31">
        <v>214</v>
      </c>
      <c r="CP31" s="3">
        <v>3.0291666666666668</v>
      </c>
      <c r="CQ31">
        <v>212</v>
      </c>
      <c r="CR31" s="3">
        <v>3.15</v>
      </c>
      <c r="CS31">
        <v>208</v>
      </c>
      <c r="CT31" s="3">
        <v>3.4055555555555554</v>
      </c>
      <c r="CU31">
        <v>205</v>
      </c>
      <c r="CV31" s="3">
        <v>3.4763888888888892</v>
      </c>
      <c r="CW31">
        <v>32</v>
      </c>
      <c r="CX31" s="3">
        <v>3.5034722222222219</v>
      </c>
      <c r="CY31">
        <v>202</v>
      </c>
      <c r="CZ31" s="3">
        <v>3.5451388888888888</v>
      </c>
    </row>
    <row r="32" spans="1:104">
      <c r="A32" s="1"/>
      <c r="B32">
        <v>345619</v>
      </c>
      <c r="C32">
        <v>394281</v>
      </c>
      <c r="D32" t="s">
        <v>144</v>
      </c>
      <c r="E32" t="s">
        <v>138</v>
      </c>
      <c r="F32">
        <v>77</v>
      </c>
      <c r="G32" t="s">
        <v>68</v>
      </c>
      <c r="I32">
        <v>0</v>
      </c>
      <c r="J32" s="2">
        <v>0.50435185185185183</v>
      </c>
      <c r="K32" s="2">
        <v>0.56521990740740746</v>
      </c>
      <c r="L32" s="5" t="s">
        <v>365</v>
      </c>
      <c r="M32">
        <v>0</v>
      </c>
      <c r="N32">
        <v>1</v>
      </c>
      <c r="P32" t="s">
        <v>145</v>
      </c>
      <c r="R32">
        <v>1</v>
      </c>
      <c r="S32" t="str">
        <f t="shared" si="0"/>
        <v>MO</v>
      </c>
      <c r="T32" t="s">
        <v>70</v>
      </c>
      <c r="X32" t="s">
        <v>81</v>
      </c>
      <c r="Y32" t="str">
        <f t="shared" si="1"/>
        <v>M</v>
      </c>
      <c r="Z32">
        <f t="shared" si="2"/>
        <v>35</v>
      </c>
      <c r="AM32">
        <v>1</v>
      </c>
      <c r="AN32" t="s">
        <v>70</v>
      </c>
      <c r="AO32">
        <v>7.8</v>
      </c>
      <c r="AQ32">
        <v>29</v>
      </c>
      <c r="AR32">
        <v>31</v>
      </c>
      <c r="AS32" s="2">
        <v>0.50435185185185183</v>
      </c>
      <c r="AT32" s="2">
        <v>0.56521990740740746</v>
      </c>
      <c r="AU32">
        <v>201</v>
      </c>
      <c r="AV32" s="4">
        <v>9.5138888888888884E-2</v>
      </c>
      <c r="AW32">
        <v>210</v>
      </c>
      <c r="AX32" s="4">
        <v>0.18055555555555555</v>
      </c>
      <c r="AY32">
        <v>206</v>
      </c>
      <c r="AZ32" s="4">
        <v>0.22708333333333333</v>
      </c>
      <c r="BA32">
        <v>204</v>
      </c>
      <c r="BB32" s="4">
        <v>0.33333333333333331</v>
      </c>
      <c r="BC32">
        <v>46</v>
      </c>
      <c r="BD32" s="4">
        <v>0.40625</v>
      </c>
      <c r="BE32">
        <v>223</v>
      </c>
      <c r="BF32" s="4">
        <v>0.66527777777777775</v>
      </c>
      <c r="BG32">
        <v>209</v>
      </c>
      <c r="BH32" s="4">
        <v>0.73333333333333339</v>
      </c>
      <c r="BI32">
        <v>211</v>
      </c>
      <c r="BJ32" s="4">
        <v>0.81736111111111109</v>
      </c>
      <c r="BK32">
        <v>227</v>
      </c>
      <c r="BL32" s="3">
        <v>1.1180555555555556</v>
      </c>
      <c r="BM32">
        <v>35</v>
      </c>
      <c r="BN32" s="3">
        <v>1.3145833333333334</v>
      </c>
      <c r="BO32">
        <v>44</v>
      </c>
      <c r="BP32" s="3">
        <v>1.5791666666666666</v>
      </c>
      <c r="BQ32">
        <v>203</v>
      </c>
      <c r="BR32" s="3">
        <v>1.6555555555555557</v>
      </c>
      <c r="BS32">
        <v>40</v>
      </c>
      <c r="BT32" s="3">
        <v>1.9138888888888888</v>
      </c>
      <c r="BU32">
        <v>226</v>
      </c>
      <c r="BV32" s="3">
        <v>2.1388888888888888</v>
      </c>
      <c r="BW32">
        <v>42</v>
      </c>
      <c r="BX32" s="3">
        <v>2.1979166666666665</v>
      </c>
      <c r="BY32">
        <v>39</v>
      </c>
      <c r="BZ32" s="3">
        <v>2.2881944444444442</v>
      </c>
      <c r="CA32">
        <v>43</v>
      </c>
      <c r="CB32" s="3">
        <v>2.3944444444444444</v>
      </c>
      <c r="CC32">
        <v>47</v>
      </c>
      <c r="CD32" s="3">
        <v>2.4812499999999997</v>
      </c>
      <c r="CE32">
        <v>48</v>
      </c>
      <c r="CF32" s="3">
        <v>2.5541666666666667</v>
      </c>
      <c r="CG32">
        <v>38</v>
      </c>
      <c r="CH32" s="3">
        <v>2.6048611111111111</v>
      </c>
      <c r="CI32">
        <v>34</v>
      </c>
      <c r="CJ32" s="3">
        <v>2.7006944444444443</v>
      </c>
      <c r="CK32">
        <v>219</v>
      </c>
      <c r="CL32" s="3">
        <v>2.8722222222222222</v>
      </c>
      <c r="CM32">
        <v>218</v>
      </c>
      <c r="CN32" s="3">
        <v>2.9611111111111108</v>
      </c>
      <c r="CO32">
        <v>214</v>
      </c>
      <c r="CP32" s="3">
        <v>3.3236111111111111</v>
      </c>
      <c r="CQ32">
        <v>212</v>
      </c>
      <c r="CR32" s="3">
        <v>3.4250000000000003</v>
      </c>
      <c r="CS32">
        <v>208</v>
      </c>
      <c r="CT32" s="3">
        <v>3.5</v>
      </c>
      <c r="CU32">
        <v>205</v>
      </c>
      <c r="CV32" s="3">
        <v>3.5756944444444443</v>
      </c>
      <c r="CW32">
        <v>32</v>
      </c>
      <c r="CX32" s="3">
        <v>3.6041666666666665</v>
      </c>
      <c r="CY32">
        <v>202</v>
      </c>
      <c r="CZ32" s="3">
        <v>3.6458333333333335</v>
      </c>
    </row>
    <row r="33" spans="1:104">
      <c r="A33" s="1"/>
      <c r="B33">
        <v>247383</v>
      </c>
      <c r="C33">
        <v>453131</v>
      </c>
      <c r="D33" t="s">
        <v>146</v>
      </c>
      <c r="E33" t="s">
        <v>118</v>
      </c>
      <c r="F33">
        <v>72</v>
      </c>
      <c r="G33" t="s">
        <v>68</v>
      </c>
      <c r="I33">
        <v>0</v>
      </c>
      <c r="J33" s="2">
        <v>0.54238425925925926</v>
      </c>
      <c r="K33" s="2">
        <v>0.59166666666666667</v>
      </c>
      <c r="L33" s="5" t="s">
        <v>366</v>
      </c>
      <c r="M33">
        <v>3</v>
      </c>
      <c r="N33">
        <v>1</v>
      </c>
      <c r="P33" t="s">
        <v>142</v>
      </c>
      <c r="R33">
        <v>1</v>
      </c>
      <c r="S33" t="str">
        <f t="shared" si="0"/>
        <v>MV</v>
      </c>
      <c r="T33" t="s">
        <v>70</v>
      </c>
      <c r="X33" t="s">
        <v>78</v>
      </c>
      <c r="Y33" t="str">
        <f t="shared" si="1"/>
        <v>M</v>
      </c>
      <c r="Z33">
        <f t="shared" si="2"/>
        <v>40</v>
      </c>
      <c r="AM33">
        <v>1</v>
      </c>
      <c r="AN33" t="s">
        <v>70</v>
      </c>
      <c r="AO33">
        <v>7.8</v>
      </c>
      <c r="AQ33">
        <v>29</v>
      </c>
      <c r="AS33" s="2">
        <v>0.54238425925925926</v>
      </c>
      <c r="AT33" s="2">
        <v>0.59166666666666667</v>
      </c>
      <c r="AU33">
        <v>201</v>
      </c>
      <c r="AV33" s="4">
        <v>9.3055555555555558E-2</v>
      </c>
      <c r="AW33">
        <v>210</v>
      </c>
      <c r="AX33" s="4">
        <v>0.15277777777777776</v>
      </c>
      <c r="AY33">
        <v>206</v>
      </c>
      <c r="AZ33" s="4">
        <v>0.24861111111111112</v>
      </c>
      <c r="BA33">
        <v>204</v>
      </c>
      <c r="BB33" s="4">
        <v>0.32500000000000001</v>
      </c>
      <c r="BC33">
        <v>46</v>
      </c>
      <c r="BD33" s="4">
        <v>0.38611111111111113</v>
      </c>
      <c r="BE33">
        <v>223</v>
      </c>
      <c r="BF33" s="4">
        <v>0.53194444444444444</v>
      </c>
      <c r="BG33">
        <v>209</v>
      </c>
      <c r="BH33" s="4">
        <v>0.57986111111111105</v>
      </c>
      <c r="BI33">
        <v>211</v>
      </c>
      <c r="BJ33" s="4">
        <v>0.65347222222222223</v>
      </c>
      <c r="BK33">
        <v>227</v>
      </c>
      <c r="BL33" s="4">
        <v>0.90416666666666667</v>
      </c>
      <c r="BM33">
        <v>35</v>
      </c>
      <c r="BN33" s="3">
        <v>1.0916666666666666</v>
      </c>
      <c r="BO33">
        <v>44</v>
      </c>
      <c r="BP33" s="3">
        <v>1.3131944444444443</v>
      </c>
      <c r="BQ33">
        <v>203</v>
      </c>
      <c r="BR33" s="3">
        <v>1.377777777777778</v>
      </c>
      <c r="BS33">
        <v>40</v>
      </c>
      <c r="BT33" s="3">
        <v>1.6187500000000001</v>
      </c>
      <c r="BU33">
        <v>226</v>
      </c>
      <c r="BV33" s="3">
        <v>1.8298611111111109</v>
      </c>
      <c r="BW33">
        <v>42</v>
      </c>
      <c r="BX33" s="3">
        <v>1.8895833333333334</v>
      </c>
      <c r="BY33">
        <v>39</v>
      </c>
      <c r="BZ33" s="3">
        <v>1.9729166666666667</v>
      </c>
      <c r="CA33">
        <v>43</v>
      </c>
      <c r="CB33" s="3">
        <v>2.0770833333333334</v>
      </c>
      <c r="CC33">
        <v>47</v>
      </c>
      <c r="CD33" s="3">
        <v>2.1506944444444445</v>
      </c>
      <c r="CE33">
        <v>48</v>
      </c>
      <c r="CG33">
        <v>38</v>
      </c>
      <c r="CH33" s="3">
        <v>2.1999999999999997</v>
      </c>
      <c r="CI33">
        <v>34</v>
      </c>
      <c r="CJ33" s="3">
        <v>2.2715277777777776</v>
      </c>
      <c r="CK33">
        <v>219</v>
      </c>
      <c r="CL33" s="3">
        <v>2.4576388888888889</v>
      </c>
      <c r="CM33">
        <v>218</v>
      </c>
      <c r="CN33" s="3">
        <v>2.53125</v>
      </c>
      <c r="CO33">
        <v>214</v>
      </c>
      <c r="CP33" s="3">
        <v>2.7006944444444443</v>
      </c>
      <c r="CQ33">
        <v>212</v>
      </c>
      <c r="CR33" s="3">
        <v>2.776388888888889</v>
      </c>
      <c r="CS33">
        <v>208</v>
      </c>
      <c r="CT33" s="3">
        <v>2.817361111111111</v>
      </c>
      <c r="CU33">
        <v>205</v>
      </c>
      <c r="CV33" s="3">
        <v>2.8861111111111111</v>
      </c>
      <c r="CW33">
        <v>32</v>
      </c>
      <c r="CX33" s="3">
        <v>2.9159722222222224</v>
      </c>
      <c r="CY33">
        <v>202</v>
      </c>
      <c r="CZ33" s="3">
        <v>2.9506944444444443</v>
      </c>
    </row>
    <row r="34" spans="1:104">
      <c r="A34" s="1"/>
      <c r="B34">
        <v>414004</v>
      </c>
      <c r="D34" t="s">
        <v>147</v>
      </c>
      <c r="E34" t="s">
        <v>148</v>
      </c>
      <c r="F34">
        <v>67</v>
      </c>
      <c r="G34" t="s">
        <v>68</v>
      </c>
      <c r="I34">
        <v>0</v>
      </c>
      <c r="J34" s="2">
        <v>0.50090277777777781</v>
      </c>
      <c r="K34" s="2">
        <v>0.55023148148148149</v>
      </c>
      <c r="L34" s="5" t="s">
        <v>367</v>
      </c>
      <c r="M34">
        <v>3</v>
      </c>
      <c r="N34">
        <v>1</v>
      </c>
      <c r="P34" t="s">
        <v>149</v>
      </c>
      <c r="R34">
        <v>1</v>
      </c>
      <c r="S34" t="str">
        <f t="shared" si="0"/>
        <v>MV</v>
      </c>
      <c r="T34" t="s">
        <v>70</v>
      </c>
      <c r="X34" t="s">
        <v>91</v>
      </c>
      <c r="Y34" t="str">
        <f t="shared" si="1"/>
        <v>M</v>
      </c>
      <c r="Z34">
        <f t="shared" si="2"/>
        <v>45</v>
      </c>
      <c r="AM34">
        <v>1</v>
      </c>
      <c r="AN34" t="s">
        <v>70</v>
      </c>
      <c r="AO34">
        <v>7.8</v>
      </c>
      <c r="AQ34">
        <v>29</v>
      </c>
      <c r="AS34" s="2">
        <v>0.50090277777777781</v>
      </c>
      <c r="AT34" s="2">
        <v>0.55023148148148149</v>
      </c>
      <c r="AU34">
        <v>201</v>
      </c>
      <c r="AV34" s="4">
        <v>7.4999999999999997E-2</v>
      </c>
      <c r="AW34">
        <v>210</v>
      </c>
      <c r="AX34" s="4">
        <v>0.12083333333333333</v>
      </c>
      <c r="AY34">
        <v>206</v>
      </c>
      <c r="AZ34" s="4">
        <v>0.16041666666666668</v>
      </c>
      <c r="BA34">
        <v>204</v>
      </c>
      <c r="BB34" s="4">
        <v>0.23124999999999998</v>
      </c>
      <c r="BC34">
        <v>46</v>
      </c>
      <c r="BD34" s="4">
        <v>0.28611111111111115</v>
      </c>
      <c r="BE34">
        <v>223</v>
      </c>
      <c r="BF34" s="4">
        <v>0.40277777777777773</v>
      </c>
      <c r="BG34">
        <v>209</v>
      </c>
      <c r="BH34" s="4">
        <v>0.44236111111111115</v>
      </c>
      <c r="BI34">
        <v>211</v>
      </c>
      <c r="BJ34" s="4">
        <v>0.52083333333333337</v>
      </c>
      <c r="BK34">
        <v>227</v>
      </c>
      <c r="BL34" s="4">
        <v>0.76111111111111107</v>
      </c>
      <c r="BM34">
        <v>35</v>
      </c>
      <c r="BN34" s="4">
        <v>0.91319444444444453</v>
      </c>
      <c r="BO34">
        <v>44</v>
      </c>
      <c r="BP34" s="3">
        <v>1.1590277777777778</v>
      </c>
      <c r="BQ34">
        <v>203</v>
      </c>
      <c r="BR34" s="3">
        <v>1.2243055555555555</v>
      </c>
      <c r="BS34">
        <v>40</v>
      </c>
      <c r="BT34" s="3">
        <v>1.4458333333333335</v>
      </c>
      <c r="BU34">
        <v>226</v>
      </c>
      <c r="BV34" s="3">
        <v>1.6854166666666668</v>
      </c>
      <c r="BW34">
        <v>42</v>
      </c>
      <c r="BX34" s="3">
        <v>1.7854166666666667</v>
      </c>
      <c r="BY34">
        <v>39</v>
      </c>
      <c r="BZ34" s="3">
        <v>1.8701388888888888</v>
      </c>
      <c r="CA34">
        <v>43</v>
      </c>
      <c r="CB34" s="3">
        <v>1.9701388888888889</v>
      </c>
      <c r="CC34">
        <v>47</v>
      </c>
      <c r="CD34" s="3">
        <v>2.0402777777777779</v>
      </c>
      <c r="CE34">
        <v>48</v>
      </c>
      <c r="CF34" s="3">
        <v>2.1006944444444442</v>
      </c>
      <c r="CG34">
        <v>38</v>
      </c>
      <c r="CH34" s="3">
        <v>2.1437500000000003</v>
      </c>
      <c r="CI34">
        <v>34</v>
      </c>
      <c r="CJ34" s="3">
        <v>2.2506944444444446</v>
      </c>
      <c r="CK34">
        <v>219</v>
      </c>
      <c r="CL34" s="3">
        <v>2.4576388888888889</v>
      </c>
      <c r="CM34">
        <v>218</v>
      </c>
      <c r="CN34" s="3">
        <v>2.5354166666666669</v>
      </c>
      <c r="CO34">
        <v>214</v>
      </c>
      <c r="CP34" s="3">
        <v>2.7069444444444444</v>
      </c>
      <c r="CQ34">
        <v>212</v>
      </c>
      <c r="CR34" s="3">
        <v>2.7875000000000001</v>
      </c>
      <c r="CS34">
        <v>208</v>
      </c>
      <c r="CT34" s="3">
        <v>2.8333333333333335</v>
      </c>
      <c r="CU34">
        <v>205</v>
      </c>
      <c r="CV34" s="3">
        <v>2.9041666666666668</v>
      </c>
      <c r="CW34">
        <v>32</v>
      </c>
      <c r="CX34" s="3">
        <v>2.9277777777777776</v>
      </c>
      <c r="CY34">
        <v>202</v>
      </c>
    </row>
    <row r="35" spans="1:104">
      <c r="A35" s="1"/>
      <c r="B35">
        <v>780330</v>
      </c>
      <c r="C35">
        <v>152960</v>
      </c>
      <c r="D35" t="s">
        <v>150</v>
      </c>
      <c r="E35" t="s">
        <v>151</v>
      </c>
      <c r="F35">
        <v>91</v>
      </c>
      <c r="G35" t="s">
        <v>152</v>
      </c>
      <c r="I35">
        <v>0</v>
      </c>
      <c r="J35" s="2">
        <v>0.53129629629629627</v>
      </c>
      <c r="K35" s="2">
        <v>0.56163194444444442</v>
      </c>
      <c r="L35" s="5" t="s">
        <v>368</v>
      </c>
      <c r="M35">
        <v>0</v>
      </c>
      <c r="N35">
        <v>1</v>
      </c>
      <c r="P35" t="s">
        <v>153</v>
      </c>
      <c r="R35">
        <v>2</v>
      </c>
      <c r="S35" t="str">
        <f>IF(T35="B",IF(Y35="W",IF(Z35&lt;40,"WO","WV"),IF(Z35&gt;=55,"MSV","n/c for YUL")),"")</f>
        <v>WO</v>
      </c>
      <c r="T35" t="s">
        <v>154</v>
      </c>
      <c r="X35" t="s">
        <v>155</v>
      </c>
      <c r="Y35" t="str">
        <f t="shared" si="1"/>
        <v>W</v>
      </c>
      <c r="Z35">
        <f t="shared" si="2"/>
        <v>21</v>
      </c>
      <c r="AM35">
        <v>2</v>
      </c>
      <c r="AN35" t="s">
        <v>154</v>
      </c>
      <c r="AO35">
        <v>6.3</v>
      </c>
      <c r="AQ35">
        <v>26</v>
      </c>
      <c r="AR35">
        <v>1</v>
      </c>
      <c r="AS35" s="2">
        <v>0.53129629629629627</v>
      </c>
      <c r="AT35" s="2">
        <v>0.56163194444444442</v>
      </c>
      <c r="AU35">
        <v>204</v>
      </c>
      <c r="AV35" s="4">
        <v>3.3333333333333333E-2</v>
      </c>
      <c r="AW35">
        <v>46</v>
      </c>
      <c r="AX35" s="4">
        <v>8.4027777777777771E-2</v>
      </c>
      <c r="AY35">
        <v>223</v>
      </c>
      <c r="AZ35" s="4">
        <v>0.15833333333333333</v>
      </c>
      <c r="BA35">
        <v>209</v>
      </c>
      <c r="BB35" s="4">
        <v>0.19999999999999998</v>
      </c>
      <c r="BC35">
        <v>211</v>
      </c>
      <c r="BD35" s="4">
        <v>0.25138888888888888</v>
      </c>
      <c r="BE35">
        <v>213</v>
      </c>
      <c r="BF35" s="4">
        <v>0.28333333333333333</v>
      </c>
      <c r="BG35">
        <v>205</v>
      </c>
      <c r="BH35" s="4">
        <v>0.36527777777777781</v>
      </c>
      <c r="BI35">
        <v>206</v>
      </c>
      <c r="BJ35" s="4">
        <v>0.4069444444444445</v>
      </c>
      <c r="BK35">
        <v>227</v>
      </c>
      <c r="BL35" s="4">
        <v>0.50416666666666665</v>
      </c>
      <c r="BM35">
        <v>35</v>
      </c>
      <c r="BN35" s="4">
        <v>0.63680555555555551</v>
      </c>
      <c r="BO35">
        <v>41</v>
      </c>
      <c r="BP35" s="4">
        <v>0.82986111111111116</v>
      </c>
      <c r="BQ35">
        <v>226</v>
      </c>
      <c r="BR35" s="4">
        <v>0.96180555555555547</v>
      </c>
      <c r="BS35">
        <v>42</v>
      </c>
      <c r="BT35" s="3">
        <v>1.0152777777777777</v>
      </c>
      <c r="BU35">
        <v>39</v>
      </c>
      <c r="BV35" s="3">
        <v>1.0763888888888888</v>
      </c>
      <c r="BW35">
        <v>38</v>
      </c>
      <c r="BX35" s="3">
        <v>1.1215277777777779</v>
      </c>
      <c r="BY35">
        <v>48</v>
      </c>
      <c r="BZ35" s="3">
        <v>1.1555555555555557</v>
      </c>
      <c r="CA35">
        <v>43</v>
      </c>
      <c r="CB35" s="3">
        <v>1.2243055555555555</v>
      </c>
      <c r="CC35">
        <v>219</v>
      </c>
      <c r="CD35" s="3">
        <v>1.3326388888888889</v>
      </c>
      <c r="CE35">
        <v>203</v>
      </c>
      <c r="CF35" s="3">
        <v>1.3965277777777778</v>
      </c>
      <c r="CG35">
        <v>44</v>
      </c>
      <c r="CH35" s="3">
        <v>1.4458333333333335</v>
      </c>
      <c r="CI35">
        <v>218</v>
      </c>
      <c r="CJ35" s="3">
        <v>1.5069444444444444</v>
      </c>
      <c r="CK35">
        <v>214</v>
      </c>
      <c r="CL35" s="3">
        <v>1.6173611111111112</v>
      </c>
      <c r="CM35">
        <v>212</v>
      </c>
      <c r="CN35" s="3">
        <v>1.6729166666666666</v>
      </c>
      <c r="CO35">
        <v>210</v>
      </c>
      <c r="CP35" s="3">
        <v>1.7249999999999999</v>
      </c>
      <c r="CQ35">
        <v>201</v>
      </c>
      <c r="CR35" s="3">
        <v>1.7777777777777777</v>
      </c>
      <c r="CS35">
        <v>202</v>
      </c>
      <c r="CT35" s="3">
        <v>1.8145833333333332</v>
      </c>
    </row>
    <row r="36" spans="1:104">
      <c r="A36" s="1"/>
      <c r="B36">
        <v>595387</v>
      </c>
      <c r="C36">
        <v>424563</v>
      </c>
      <c r="D36" t="s">
        <v>156</v>
      </c>
      <c r="E36" t="s">
        <v>157</v>
      </c>
      <c r="F36">
        <v>91</v>
      </c>
      <c r="G36" t="s">
        <v>152</v>
      </c>
      <c r="I36">
        <v>0</v>
      </c>
      <c r="J36" s="2">
        <v>0.51526620370370368</v>
      </c>
      <c r="K36" s="2">
        <v>0.54731481481481481</v>
      </c>
      <c r="L36" s="5" t="s">
        <v>369</v>
      </c>
      <c r="M36">
        <v>0</v>
      </c>
      <c r="N36">
        <v>1</v>
      </c>
      <c r="P36" t="s">
        <v>87</v>
      </c>
      <c r="R36">
        <v>2</v>
      </c>
      <c r="S36" t="str">
        <f t="shared" ref="S36:S99" si="3">IF(T36="B",IF(Y36="W",IF(Z36&lt;40,"WO","WV"),IF(Z36&gt;=55,"MSV","n/c for YUL")),"")</f>
        <v>WO</v>
      </c>
      <c r="T36" t="s">
        <v>154</v>
      </c>
      <c r="X36" t="s">
        <v>155</v>
      </c>
      <c r="Y36" t="str">
        <f t="shared" si="1"/>
        <v>W</v>
      </c>
      <c r="Z36">
        <f t="shared" si="2"/>
        <v>21</v>
      </c>
      <c r="AM36">
        <v>2</v>
      </c>
      <c r="AN36" t="s">
        <v>154</v>
      </c>
      <c r="AO36">
        <v>6.3</v>
      </c>
      <c r="AQ36">
        <v>26</v>
      </c>
      <c r="AR36">
        <v>2</v>
      </c>
      <c r="AS36" s="2">
        <v>0.51526620370370368</v>
      </c>
      <c r="AT36" s="2">
        <v>0.54731481481481481</v>
      </c>
      <c r="AU36">
        <v>204</v>
      </c>
      <c r="AV36" s="4">
        <v>3.6805555555555557E-2</v>
      </c>
      <c r="AW36">
        <v>46</v>
      </c>
      <c r="AX36" s="4">
        <v>8.9583333333333334E-2</v>
      </c>
      <c r="AY36">
        <v>223</v>
      </c>
      <c r="AZ36" s="4">
        <v>0.21597222222222223</v>
      </c>
      <c r="BA36">
        <v>209</v>
      </c>
      <c r="BB36" s="4">
        <v>0.25555555555555559</v>
      </c>
      <c r="BC36">
        <v>211</v>
      </c>
      <c r="BD36" s="4">
        <v>0.31111111111111112</v>
      </c>
      <c r="BE36">
        <v>213</v>
      </c>
      <c r="BF36" s="4">
        <v>0.34236111111111112</v>
      </c>
      <c r="BG36">
        <v>205</v>
      </c>
      <c r="BH36" s="4">
        <v>0.42430555555555555</v>
      </c>
      <c r="BI36">
        <v>206</v>
      </c>
      <c r="BJ36" s="4">
        <v>0.46388888888888885</v>
      </c>
      <c r="BK36">
        <v>227</v>
      </c>
      <c r="BL36" s="4">
        <v>0.56111111111111112</v>
      </c>
      <c r="BM36">
        <v>35</v>
      </c>
      <c r="BN36" s="4">
        <v>0.71111111111111114</v>
      </c>
      <c r="BO36">
        <v>41</v>
      </c>
      <c r="BP36" s="4">
        <v>0.89930555555555547</v>
      </c>
      <c r="BQ36">
        <v>226</v>
      </c>
      <c r="BR36" s="3">
        <v>1.038888888888889</v>
      </c>
      <c r="BS36">
        <v>42</v>
      </c>
      <c r="BT36" s="3">
        <v>1.0944444444444443</v>
      </c>
      <c r="BU36">
        <v>39</v>
      </c>
      <c r="BV36" s="3">
        <v>1.1590277777777778</v>
      </c>
      <c r="BW36">
        <v>38</v>
      </c>
      <c r="BX36" s="3">
        <v>1.2006944444444445</v>
      </c>
      <c r="BY36">
        <v>48</v>
      </c>
      <c r="BZ36" s="3">
        <v>1.2340277777777777</v>
      </c>
      <c r="CA36">
        <v>43</v>
      </c>
      <c r="CB36" s="3">
        <v>1.3055555555555556</v>
      </c>
      <c r="CC36">
        <v>219</v>
      </c>
      <c r="CD36" s="3">
        <v>1.41875</v>
      </c>
      <c r="CE36">
        <v>203</v>
      </c>
      <c r="CF36" s="3">
        <v>1.4749999999999999</v>
      </c>
      <c r="CG36">
        <v>44</v>
      </c>
      <c r="CH36" s="3">
        <v>1.5243055555555556</v>
      </c>
      <c r="CI36">
        <v>218</v>
      </c>
      <c r="CJ36" s="3">
        <v>1.5743055555555554</v>
      </c>
      <c r="CK36">
        <v>214</v>
      </c>
      <c r="CL36" s="3">
        <v>1.6937499999999999</v>
      </c>
      <c r="CM36">
        <v>212</v>
      </c>
      <c r="CN36" s="3">
        <v>1.7576388888888888</v>
      </c>
      <c r="CO36">
        <v>210</v>
      </c>
      <c r="CP36" s="3">
        <v>1.8138888888888889</v>
      </c>
      <c r="CQ36">
        <v>201</v>
      </c>
      <c r="CR36" s="3">
        <v>1.8715277777777777</v>
      </c>
      <c r="CS36">
        <v>202</v>
      </c>
      <c r="CT36" s="3">
        <v>1.9159722222222222</v>
      </c>
    </row>
    <row r="37" spans="1:104">
      <c r="A37" s="1"/>
      <c r="B37">
        <v>691951</v>
      </c>
      <c r="C37">
        <v>307031</v>
      </c>
      <c r="D37" t="s">
        <v>158</v>
      </c>
      <c r="E37" t="s">
        <v>101</v>
      </c>
      <c r="F37">
        <v>52</v>
      </c>
      <c r="G37" t="s">
        <v>68</v>
      </c>
      <c r="I37">
        <v>0</v>
      </c>
      <c r="J37" s="2">
        <v>0.50157407407407406</v>
      </c>
      <c r="K37" s="2">
        <v>0.53684027777777776</v>
      </c>
      <c r="L37" s="5" t="s">
        <v>370</v>
      </c>
      <c r="M37">
        <v>0</v>
      </c>
      <c r="N37">
        <v>1</v>
      </c>
      <c r="P37" t="s">
        <v>145</v>
      </c>
      <c r="R37">
        <v>2</v>
      </c>
      <c r="S37" t="str">
        <f t="shared" si="3"/>
        <v>MSV</v>
      </c>
      <c r="T37" t="s">
        <v>154</v>
      </c>
      <c r="X37" t="s">
        <v>159</v>
      </c>
      <c r="Y37" t="str">
        <f t="shared" si="1"/>
        <v>M</v>
      </c>
      <c r="Z37">
        <f t="shared" si="2"/>
        <v>60</v>
      </c>
      <c r="AM37">
        <v>2</v>
      </c>
      <c r="AN37" t="s">
        <v>154</v>
      </c>
      <c r="AO37">
        <v>6.3</v>
      </c>
      <c r="AQ37">
        <v>26</v>
      </c>
      <c r="AR37">
        <v>3</v>
      </c>
      <c r="AS37" s="2">
        <v>0.50157407407407406</v>
      </c>
      <c r="AT37" s="2">
        <v>0.53684027777777776</v>
      </c>
      <c r="AU37">
        <v>204</v>
      </c>
      <c r="AV37" s="4">
        <v>4.5138888888888888E-2</v>
      </c>
      <c r="AW37">
        <v>46</v>
      </c>
      <c r="AX37" s="4">
        <v>0.12291666666666667</v>
      </c>
      <c r="AY37">
        <v>223</v>
      </c>
      <c r="AZ37" s="4">
        <v>0.24652777777777779</v>
      </c>
      <c r="BA37">
        <v>209</v>
      </c>
      <c r="BB37" s="4">
        <v>0.29583333333333334</v>
      </c>
      <c r="BC37">
        <v>211</v>
      </c>
      <c r="BD37" s="4">
        <v>0.36944444444444446</v>
      </c>
      <c r="BE37">
        <v>213</v>
      </c>
      <c r="BF37" s="4">
        <v>0.41388888888888892</v>
      </c>
      <c r="BG37">
        <v>205</v>
      </c>
      <c r="BH37" s="4">
        <v>0.50972222222222219</v>
      </c>
      <c r="BI37">
        <v>206</v>
      </c>
      <c r="BJ37" s="4">
        <v>0.55972222222222223</v>
      </c>
      <c r="BK37">
        <v>227</v>
      </c>
      <c r="BL37" s="4">
        <v>0.67152777777777783</v>
      </c>
      <c r="BM37">
        <v>35</v>
      </c>
      <c r="BN37" s="4">
        <v>0.81736111111111109</v>
      </c>
      <c r="BO37">
        <v>41</v>
      </c>
      <c r="BP37" s="3">
        <v>1.0083333333333333</v>
      </c>
      <c r="BQ37">
        <v>226</v>
      </c>
      <c r="BR37" s="3">
        <v>1.1423611111111112</v>
      </c>
      <c r="BS37">
        <v>42</v>
      </c>
      <c r="BT37" s="3">
        <v>1.1805555555555556</v>
      </c>
      <c r="BU37">
        <v>39</v>
      </c>
      <c r="BV37" s="3">
        <v>1.2465277777777779</v>
      </c>
      <c r="BW37">
        <v>38</v>
      </c>
      <c r="BX37" s="3">
        <v>1.3076388888888888</v>
      </c>
      <c r="BY37">
        <v>48</v>
      </c>
      <c r="BZ37" s="3">
        <v>1.3493055555555555</v>
      </c>
      <c r="CA37">
        <v>43</v>
      </c>
      <c r="CB37" s="3">
        <v>1.4534722222222223</v>
      </c>
      <c r="CC37">
        <v>219</v>
      </c>
      <c r="CD37" s="3">
        <v>1.5638888888888889</v>
      </c>
      <c r="CE37">
        <v>203</v>
      </c>
      <c r="CF37" s="3">
        <v>1.625</v>
      </c>
      <c r="CG37">
        <v>44</v>
      </c>
      <c r="CH37" s="3">
        <v>1.6888888888888889</v>
      </c>
      <c r="CI37">
        <v>218</v>
      </c>
      <c r="CJ37" s="3">
        <v>1.7437500000000001</v>
      </c>
      <c r="CK37">
        <v>214</v>
      </c>
      <c r="CL37" s="3">
        <v>1.872222222222222</v>
      </c>
      <c r="CM37">
        <v>212</v>
      </c>
      <c r="CN37" s="3">
        <v>1.9333333333333333</v>
      </c>
      <c r="CO37">
        <v>210</v>
      </c>
      <c r="CP37" s="3">
        <v>2.0090277777777779</v>
      </c>
      <c r="CQ37">
        <v>201</v>
      </c>
      <c r="CR37" s="3">
        <v>2.067361111111111</v>
      </c>
      <c r="CS37">
        <v>202</v>
      </c>
      <c r="CT37" s="3">
        <v>2.1097222222222221</v>
      </c>
    </row>
    <row r="38" spans="1:104">
      <c r="A38" s="1"/>
      <c r="B38">
        <v>516887</v>
      </c>
      <c r="C38">
        <v>429871</v>
      </c>
      <c r="D38" t="s">
        <v>160</v>
      </c>
      <c r="E38" t="s">
        <v>136</v>
      </c>
      <c r="F38">
        <v>57</v>
      </c>
      <c r="G38" t="s">
        <v>68</v>
      </c>
      <c r="I38">
        <v>0</v>
      </c>
      <c r="J38" s="2">
        <v>0.50438657407407406</v>
      </c>
      <c r="K38" s="2">
        <v>0.53969907407407403</v>
      </c>
      <c r="L38" s="5" t="s">
        <v>371</v>
      </c>
      <c r="M38">
        <v>0</v>
      </c>
      <c r="N38">
        <v>1</v>
      </c>
      <c r="P38" t="s">
        <v>74</v>
      </c>
      <c r="R38">
        <v>2</v>
      </c>
      <c r="S38" t="str">
        <f t="shared" si="3"/>
        <v>MSV</v>
      </c>
      <c r="T38" t="s">
        <v>154</v>
      </c>
      <c r="X38" t="s">
        <v>143</v>
      </c>
      <c r="Y38" t="str">
        <f t="shared" si="1"/>
        <v>M</v>
      </c>
      <c r="Z38">
        <f t="shared" si="2"/>
        <v>55</v>
      </c>
      <c r="AM38">
        <v>2</v>
      </c>
      <c r="AN38" t="s">
        <v>154</v>
      </c>
      <c r="AO38">
        <v>6.3</v>
      </c>
      <c r="AQ38">
        <v>26</v>
      </c>
      <c r="AR38">
        <v>4</v>
      </c>
      <c r="AS38" s="2">
        <v>0.50438657407407406</v>
      </c>
      <c r="AT38" s="2">
        <v>0.53969907407407403</v>
      </c>
      <c r="AU38">
        <v>204</v>
      </c>
      <c r="AV38" s="4">
        <v>4.3750000000000004E-2</v>
      </c>
      <c r="AW38">
        <v>46</v>
      </c>
      <c r="AX38" s="4">
        <v>9.5138888888888884E-2</v>
      </c>
      <c r="AY38">
        <v>223</v>
      </c>
      <c r="AZ38" s="4">
        <v>0.19652777777777777</v>
      </c>
      <c r="BA38">
        <v>209</v>
      </c>
      <c r="BB38" s="4">
        <v>0.27499999999999997</v>
      </c>
      <c r="BC38">
        <v>211</v>
      </c>
      <c r="BD38" s="4">
        <v>0.33749999999999997</v>
      </c>
      <c r="BE38">
        <v>213</v>
      </c>
      <c r="BF38" s="4">
        <v>0.3840277777777778</v>
      </c>
      <c r="BG38">
        <v>205</v>
      </c>
      <c r="BH38" s="4">
        <v>0.48402777777777778</v>
      </c>
      <c r="BI38">
        <v>206</v>
      </c>
      <c r="BJ38" s="4">
        <v>0.52916666666666667</v>
      </c>
      <c r="BK38">
        <v>227</v>
      </c>
      <c r="BL38" s="4">
        <v>0.65208333333333335</v>
      </c>
      <c r="BM38">
        <v>35</v>
      </c>
      <c r="BN38" s="4">
        <v>0.79861111111111116</v>
      </c>
      <c r="BO38">
        <v>41</v>
      </c>
      <c r="BP38" s="4">
        <v>0.97569444444444453</v>
      </c>
      <c r="BQ38">
        <v>226</v>
      </c>
      <c r="BR38" s="3">
        <v>1.1131944444444444</v>
      </c>
      <c r="BS38">
        <v>42</v>
      </c>
      <c r="BT38" s="3">
        <v>1.1569444444444443</v>
      </c>
      <c r="BU38">
        <v>39</v>
      </c>
      <c r="BV38" s="3">
        <v>1.2881944444444444</v>
      </c>
      <c r="BW38">
        <v>38</v>
      </c>
      <c r="BX38" s="3">
        <v>1.34375</v>
      </c>
      <c r="BY38">
        <v>48</v>
      </c>
      <c r="BZ38" s="3">
        <v>1.3979166666666665</v>
      </c>
      <c r="CA38">
        <v>43</v>
      </c>
      <c r="CB38" s="3">
        <v>1.4798611111111111</v>
      </c>
      <c r="CC38">
        <v>219</v>
      </c>
      <c r="CD38" s="3">
        <v>1.5944444444444443</v>
      </c>
      <c r="CE38">
        <v>203</v>
      </c>
      <c r="CF38" s="3">
        <v>1.6513888888888888</v>
      </c>
      <c r="CG38">
        <v>44</v>
      </c>
      <c r="CH38" s="3">
        <v>1.7013888888888891</v>
      </c>
      <c r="CI38">
        <v>218</v>
      </c>
      <c r="CJ38" s="3">
        <v>1.7715277777777778</v>
      </c>
      <c r="CK38">
        <v>214</v>
      </c>
      <c r="CL38" s="3">
        <v>1.8909722222222223</v>
      </c>
      <c r="CM38">
        <v>212</v>
      </c>
      <c r="CN38" s="3">
        <v>1.95</v>
      </c>
      <c r="CO38">
        <v>210</v>
      </c>
      <c r="CP38" s="3">
        <v>2.0069444444444442</v>
      </c>
      <c r="CQ38">
        <v>201</v>
      </c>
      <c r="CR38" s="3">
        <v>2.0687500000000001</v>
      </c>
      <c r="CS38">
        <v>202</v>
      </c>
      <c r="CT38" s="3">
        <v>2.1111111111111112</v>
      </c>
    </row>
    <row r="39" spans="1:104">
      <c r="A39" s="1"/>
      <c r="B39">
        <v>2032784</v>
      </c>
      <c r="C39">
        <v>218811</v>
      </c>
      <c r="D39" t="s">
        <v>161</v>
      </c>
      <c r="E39" t="s">
        <v>162</v>
      </c>
      <c r="F39">
        <v>67</v>
      </c>
      <c r="G39" t="s">
        <v>152</v>
      </c>
      <c r="I39">
        <v>0</v>
      </c>
      <c r="J39" s="2">
        <v>0.51952546296296298</v>
      </c>
      <c r="K39" s="2">
        <v>0.5562731481481481</v>
      </c>
      <c r="L39" s="5" t="s">
        <v>372</v>
      </c>
      <c r="M39">
        <v>0</v>
      </c>
      <c r="N39">
        <v>1</v>
      </c>
      <c r="P39" t="s">
        <v>74</v>
      </c>
      <c r="R39">
        <v>2</v>
      </c>
      <c r="S39" t="str">
        <f t="shared" si="3"/>
        <v>WV</v>
      </c>
      <c r="T39" t="s">
        <v>154</v>
      </c>
      <c r="X39" t="s">
        <v>163</v>
      </c>
      <c r="Y39" t="str">
        <f t="shared" si="1"/>
        <v>W</v>
      </c>
      <c r="Z39">
        <f t="shared" si="2"/>
        <v>45</v>
      </c>
      <c r="AM39">
        <v>2</v>
      </c>
      <c r="AN39" t="s">
        <v>154</v>
      </c>
      <c r="AO39">
        <v>6.3</v>
      </c>
      <c r="AQ39">
        <v>26</v>
      </c>
      <c r="AR39">
        <v>5</v>
      </c>
      <c r="AS39" s="2">
        <v>0.51952546296296298</v>
      </c>
      <c r="AT39" s="2">
        <v>0.5562731481481481</v>
      </c>
      <c r="AU39">
        <v>204</v>
      </c>
      <c r="AV39" s="4">
        <v>3.4722222222222224E-2</v>
      </c>
      <c r="AW39">
        <v>46</v>
      </c>
      <c r="AX39" s="4">
        <v>9.2361111111111116E-2</v>
      </c>
      <c r="AY39">
        <v>223</v>
      </c>
      <c r="AZ39" s="4">
        <v>0.20555555555555557</v>
      </c>
      <c r="BA39">
        <v>209</v>
      </c>
      <c r="BB39" s="4">
        <v>0.25486111111111109</v>
      </c>
      <c r="BC39">
        <v>211</v>
      </c>
      <c r="BD39" s="4">
        <v>0.31597222222222221</v>
      </c>
      <c r="BE39">
        <v>213</v>
      </c>
      <c r="BF39" s="4">
        <v>0.3576388888888889</v>
      </c>
      <c r="BG39">
        <v>205</v>
      </c>
      <c r="BH39" s="4">
        <v>0.4597222222222222</v>
      </c>
      <c r="BI39">
        <v>206</v>
      </c>
      <c r="BJ39" s="4">
        <v>0.50624999999999998</v>
      </c>
      <c r="BK39">
        <v>227</v>
      </c>
      <c r="BL39" s="4">
        <v>0.6333333333333333</v>
      </c>
      <c r="BM39">
        <v>35</v>
      </c>
      <c r="BN39" s="4">
        <v>0.8125</v>
      </c>
      <c r="BO39">
        <v>41</v>
      </c>
      <c r="BP39" s="3">
        <v>1.0256944444444445</v>
      </c>
      <c r="BQ39">
        <v>226</v>
      </c>
      <c r="BR39" s="3">
        <v>1.1881944444444443</v>
      </c>
      <c r="BS39">
        <v>42</v>
      </c>
      <c r="BT39" s="3">
        <v>1.2368055555555555</v>
      </c>
      <c r="BU39">
        <v>39</v>
      </c>
      <c r="BV39" s="3">
        <v>1.3145833333333334</v>
      </c>
      <c r="BW39">
        <v>38</v>
      </c>
      <c r="BX39" s="3">
        <v>1.35625</v>
      </c>
      <c r="BY39">
        <v>48</v>
      </c>
      <c r="BZ39" s="3">
        <v>1.3951388888888889</v>
      </c>
      <c r="CA39">
        <v>43</v>
      </c>
      <c r="CB39" s="3">
        <v>1.4805555555555554</v>
      </c>
      <c r="CC39">
        <v>219</v>
      </c>
      <c r="CD39" s="3">
        <v>1.6104166666666666</v>
      </c>
      <c r="CE39">
        <v>203</v>
      </c>
      <c r="CF39" s="3">
        <v>1.6736111111111109</v>
      </c>
      <c r="CG39">
        <v>44</v>
      </c>
      <c r="CH39" s="3">
        <v>1.7284722222222222</v>
      </c>
      <c r="CI39">
        <v>218</v>
      </c>
      <c r="CJ39" s="3">
        <v>1.7986111111111109</v>
      </c>
      <c r="CK39">
        <v>214</v>
      </c>
      <c r="CL39" s="3">
        <v>1.934722222222222</v>
      </c>
      <c r="CM39">
        <v>212</v>
      </c>
      <c r="CN39" s="3">
        <v>2.0069444444444442</v>
      </c>
      <c r="CO39">
        <v>210</v>
      </c>
      <c r="CP39" s="3">
        <v>2.0749999999999997</v>
      </c>
      <c r="CQ39">
        <v>201</v>
      </c>
      <c r="CR39" s="3">
        <v>2.1472222222222221</v>
      </c>
      <c r="CS39">
        <v>202</v>
      </c>
      <c r="CT39" s="3">
        <v>2.1965277777777779</v>
      </c>
    </row>
    <row r="40" spans="1:104">
      <c r="A40" s="1"/>
      <c r="B40">
        <v>505551</v>
      </c>
      <c r="C40">
        <v>404941</v>
      </c>
      <c r="D40" t="s">
        <v>164</v>
      </c>
      <c r="E40" t="s">
        <v>165</v>
      </c>
      <c r="F40">
        <v>57</v>
      </c>
      <c r="G40" t="s">
        <v>68</v>
      </c>
      <c r="I40">
        <v>0</v>
      </c>
      <c r="J40" s="2">
        <v>0.54731481481481481</v>
      </c>
      <c r="K40" s="2">
        <v>0.58445601851851847</v>
      </c>
      <c r="L40" s="5" t="s">
        <v>373</v>
      </c>
      <c r="M40">
        <v>0</v>
      </c>
      <c r="N40">
        <v>1</v>
      </c>
      <c r="P40" t="s">
        <v>94</v>
      </c>
      <c r="R40">
        <v>2</v>
      </c>
      <c r="S40" t="str">
        <f t="shared" si="3"/>
        <v>MSV</v>
      </c>
      <c r="T40" t="s">
        <v>154</v>
      </c>
      <c r="X40" t="s">
        <v>143</v>
      </c>
      <c r="Y40" t="str">
        <f t="shared" si="1"/>
        <v>M</v>
      </c>
      <c r="Z40">
        <f t="shared" si="2"/>
        <v>55</v>
      </c>
      <c r="AM40">
        <v>2</v>
      </c>
      <c r="AN40" t="s">
        <v>154</v>
      </c>
      <c r="AO40">
        <v>6.3</v>
      </c>
      <c r="AQ40">
        <v>26</v>
      </c>
      <c r="AR40">
        <v>6</v>
      </c>
      <c r="AS40" s="2">
        <v>0.54731481481481481</v>
      </c>
      <c r="AT40" s="2">
        <v>0.58445601851851847</v>
      </c>
      <c r="AU40">
        <v>204</v>
      </c>
      <c r="AV40" s="4">
        <v>4.5833333333333337E-2</v>
      </c>
      <c r="AW40">
        <v>46</v>
      </c>
      <c r="AX40" s="4">
        <v>0.10347222222222223</v>
      </c>
      <c r="AY40">
        <v>223</v>
      </c>
      <c r="AZ40" s="4">
        <v>0.21041666666666667</v>
      </c>
      <c r="BA40">
        <v>209</v>
      </c>
      <c r="BB40" s="4">
        <v>0.25625000000000003</v>
      </c>
      <c r="BC40">
        <v>211</v>
      </c>
      <c r="BD40" s="4">
        <v>0.36458333333333331</v>
      </c>
      <c r="BE40">
        <v>213</v>
      </c>
      <c r="BF40" s="4">
        <v>0.40486111111111112</v>
      </c>
      <c r="BG40">
        <v>205</v>
      </c>
      <c r="BH40" s="4">
        <v>0.50347222222222221</v>
      </c>
      <c r="BI40">
        <v>206</v>
      </c>
      <c r="BJ40" s="4">
        <v>0.55763888888888891</v>
      </c>
      <c r="BK40">
        <v>227</v>
      </c>
      <c r="BL40" s="4">
        <v>0.68263888888888891</v>
      </c>
      <c r="BM40">
        <v>35</v>
      </c>
      <c r="BN40" s="4">
        <v>0.83680555555555547</v>
      </c>
      <c r="BO40">
        <v>41</v>
      </c>
      <c r="BP40" s="3">
        <v>1.0458333333333334</v>
      </c>
      <c r="BQ40">
        <v>226</v>
      </c>
      <c r="BR40" s="3">
        <v>1.2090277777777778</v>
      </c>
      <c r="BS40">
        <v>42</v>
      </c>
      <c r="BT40" s="3">
        <v>1.2548611111111112</v>
      </c>
      <c r="BU40">
        <v>39</v>
      </c>
      <c r="BV40" s="3">
        <v>1.3326388888888889</v>
      </c>
      <c r="BW40">
        <v>38</v>
      </c>
      <c r="BX40" s="3">
        <v>1.3826388888888888</v>
      </c>
      <c r="BY40">
        <v>48</v>
      </c>
      <c r="BZ40" s="3">
        <v>1.4333333333333333</v>
      </c>
      <c r="CA40">
        <v>43</v>
      </c>
      <c r="CB40" s="3">
        <v>1.5208333333333333</v>
      </c>
      <c r="CC40">
        <v>219</v>
      </c>
      <c r="CD40" s="3">
        <v>1.6388888888888891</v>
      </c>
      <c r="CE40">
        <v>203</v>
      </c>
      <c r="CF40" s="3">
        <v>1.6993055555555554</v>
      </c>
      <c r="CG40">
        <v>44</v>
      </c>
      <c r="CH40" s="3">
        <v>1.7680555555555555</v>
      </c>
      <c r="CI40">
        <v>218</v>
      </c>
      <c r="CJ40" s="3">
        <v>1.8368055555555556</v>
      </c>
      <c r="CK40">
        <v>214</v>
      </c>
      <c r="CL40" s="3">
        <v>1.9680555555555557</v>
      </c>
      <c r="CM40">
        <v>212</v>
      </c>
      <c r="CN40" s="3">
        <v>2.0347222222222223</v>
      </c>
      <c r="CO40">
        <v>210</v>
      </c>
      <c r="CP40" s="3">
        <v>2.1048611111111111</v>
      </c>
      <c r="CQ40">
        <v>201</v>
      </c>
      <c r="CR40" s="3">
        <v>2.1736111111111112</v>
      </c>
      <c r="CS40">
        <v>202</v>
      </c>
      <c r="CT40" s="3">
        <v>2.2215277777777778</v>
      </c>
    </row>
    <row r="41" spans="1:104">
      <c r="A41" s="1"/>
      <c r="B41">
        <v>731111</v>
      </c>
      <c r="C41">
        <v>141738</v>
      </c>
      <c r="D41" t="s">
        <v>166</v>
      </c>
      <c r="E41" t="s">
        <v>167</v>
      </c>
      <c r="F41">
        <v>77</v>
      </c>
      <c r="G41" t="s">
        <v>68</v>
      </c>
      <c r="I41">
        <v>0</v>
      </c>
      <c r="J41" s="2">
        <v>0.53055555555555556</v>
      </c>
      <c r="K41" s="2">
        <v>0.56901620370370376</v>
      </c>
      <c r="L41" s="5" t="s">
        <v>374</v>
      </c>
      <c r="M41">
        <v>0</v>
      </c>
      <c r="N41">
        <v>1</v>
      </c>
      <c r="P41" t="s">
        <v>153</v>
      </c>
      <c r="R41">
        <v>2</v>
      </c>
      <c r="S41" t="str">
        <f t="shared" si="3"/>
        <v>n/c for YUL</v>
      </c>
      <c r="T41" t="s">
        <v>154</v>
      </c>
      <c r="X41" t="s">
        <v>81</v>
      </c>
      <c r="Y41" t="str">
        <f t="shared" si="1"/>
        <v>M</v>
      </c>
      <c r="Z41">
        <f t="shared" si="2"/>
        <v>35</v>
      </c>
      <c r="AM41">
        <v>2</v>
      </c>
      <c r="AN41" t="s">
        <v>154</v>
      </c>
      <c r="AO41">
        <v>6.3</v>
      </c>
      <c r="AQ41">
        <v>26</v>
      </c>
      <c r="AR41">
        <v>7</v>
      </c>
      <c r="AS41" s="2">
        <v>0.53055555555555556</v>
      </c>
      <c r="AT41" s="2">
        <v>0.56901620370370376</v>
      </c>
      <c r="AU41">
        <v>204</v>
      </c>
      <c r="AV41" s="4">
        <v>4.2361111111111106E-2</v>
      </c>
      <c r="AW41">
        <v>46</v>
      </c>
      <c r="AX41" s="4">
        <v>9.5138888888888884E-2</v>
      </c>
      <c r="AY41">
        <v>223</v>
      </c>
      <c r="AZ41" s="4">
        <v>0.18611111111111112</v>
      </c>
      <c r="BA41">
        <v>209</v>
      </c>
      <c r="BB41" s="4">
        <v>0.23680555555555557</v>
      </c>
      <c r="BC41">
        <v>211</v>
      </c>
      <c r="BD41" s="4">
        <v>0.30416666666666664</v>
      </c>
      <c r="BE41">
        <v>213</v>
      </c>
      <c r="BF41" s="4">
        <v>0.34375</v>
      </c>
      <c r="BG41">
        <v>205</v>
      </c>
      <c r="BH41" s="4">
        <v>0.44513888888888892</v>
      </c>
      <c r="BI41">
        <v>206</v>
      </c>
      <c r="BJ41" s="4">
        <v>0.49583333333333335</v>
      </c>
      <c r="BK41">
        <v>227</v>
      </c>
      <c r="BL41" s="4">
        <v>0.61736111111111114</v>
      </c>
      <c r="BM41">
        <v>35</v>
      </c>
      <c r="BN41" s="4">
        <v>0.79722222222222217</v>
      </c>
      <c r="BO41">
        <v>41</v>
      </c>
      <c r="BP41" s="3">
        <v>1.04375</v>
      </c>
      <c r="BQ41">
        <v>226</v>
      </c>
      <c r="BR41" s="3">
        <v>1.2069444444444444</v>
      </c>
      <c r="BS41">
        <v>42</v>
      </c>
      <c r="BT41" s="3">
        <v>1.28125</v>
      </c>
      <c r="BU41">
        <v>39</v>
      </c>
      <c r="BV41" s="3">
        <v>1.3666666666666665</v>
      </c>
      <c r="BW41">
        <v>38</v>
      </c>
      <c r="BX41" s="3">
        <v>1.4180555555555554</v>
      </c>
      <c r="BY41">
        <v>48</v>
      </c>
      <c r="BZ41" s="3">
        <v>1.4611111111111112</v>
      </c>
      <c r="CA41">
        <v>43</v>
      </c>
      <c r="CB41" s="3">
        <v>1.5486111111111109</v>
      </c>
      <c r="CC41">
        <v>219</v>
      </c>
      <c r="CD41" s="3">
        <v>1.6916666666666667</v>
      </c>
      <c r="CE41">
        <v>203</v>
      </c>
      <c r="CF41" s="3">
        <v>1.76875</v>
      </c>
      <c r="CG41">
        <v>44</v>
      </c>
      <c r="CH41" s="3">
        <v>1.8361111111111112</v>
      </c>
      <c r="CI41">
        <v>218</v>
      </c>
      <c r="CJ41" s="3">
        <v>1.8965277777777778</v>
      </c>
      <c r="CK41">
        <v>214</v>
      </c>
      <c r="CL41" s="3">
        <v>2.0506944444444444</v>
      </c>
      <c r="CM41">
        <v>212</v>
      </c>
      <c r="CN41" s="3">
        <v>2.1270833333333332</v>
      </c>
      <c r="CO41">
        <v>210</v>
      </c>
      <c r="CP41" s="3">
        <v>2.1902777777777778</v>
      </c>
      <c r="CQ41">
        <v>201</v>
      </c>
      <c r="CR41" s="3">
        <v>2.2597222222222224</v>
      </c>
      <c r="CS41">
        <v>202</v>
      </c>
      <c r="CT41" s="3">
        <v>2.2993055555555553</v>
      </c>
    </row>
    <row r="42" spans="1:104">
      <c r="A42" s="1"/>
      <c r="B42">
        <v>1393020</v>
      </c>
      <c r="C42">
        <v>116341</v>
      </c>
      <c r="D42" t="s">
        <v>168</v>
      </c>
      <c r="E42" t="s">
        <v>98</v>
      </c>
      <c r="F42">
        <v>52</v>
      </c>
      <c r="G42" t="s">
        <v>68</v>
      </c>
      <c r="I42">
        <v>0</v>
      </c>
      <c r="J42" s="2">
        <v>0.52925925925925921</v>
      </c>
      <c r="K42" s="2">
        <v>0.5681828703703703</v>
      </c>
      <c r="L42" s="5" t="s">
        <v>375</v>
      </c>
      <c r="M42">
        <v>0</v>
      </c>
      <c r="N42">
        <v>1</v>
      </c>
      <c r="P42" t="s">
        <v>74</v>
      </c>
      <c r="R42">
        <v>2</v>
      </c>
      <c r="S42" t="str">
        <f t="shared" si="3"/>
        <v>MSV</v>
      </c>
      <c r="T42" t="s">
        <v>154</v>
      </c>
      <c r="X42" t="s">
        <v>159</v>
      </c>
      <c r="Y42" t="str">
        <f t="shared" si="1"/>
        <v>M</v>
      </c>
      <c r="Z42">
        <f t="shared" si="2"/>
        <v>60</v>
      </c>
      <c r="AM42">
        <v>2</v>
      </c>
      <c r="AN42" t="s">
        <v>154</v>
      </c>
      <c r="AO42">
        <v>6.3</v>
      </c>
      <c r="AQ42">
        <v>26</v>
      </c>
      <c r="AR42">
        <v>8</v>
      </c>
      <c r="AS42" s="2">
        <v>0.52925925925925921</v>
      </c>
      <c r="AT42" s="2">
        <v>0.5681828703703703</v>
      </c>
      <c r="AU42">
        <v>204</v>
      </c>
      <c r="AV42" s="4">
        <v>4.7222222222222221E-2</v>
      </c>
      <c r="AW42">
        <v>46</v>
      </c>
      <c r="AX42" s="4">
        <v>0.11041666666666666</v>
      </c>
      <c r="AY42">
        <v>223</v>
      </c>
      <c r="AZ42" s="4">
        <v>0.22777777777777777</v>
      </c>
      <c r="BA42">
        <v>209</v>
      </c>
      <c r="BB42" s="4">
        <v>0.27916666666666667</v>
      </c>
      <c r="BC42">
        <v>211</v>
      </c>
      <c r="BD42" s="4">
        <v>0.34583333333333338</v>
      </c>
      <c r="BE42">
        <v>213</v>
      </c>
      <c r="BF42" s="4">
        <v>0.40138888888888885</v>
      </c>
      <c r="BG42">
        <v>205</v>
      </c>
      <c r="BH42" s="4">
        <v>0.5131944444444444</v>
      </c>
      <c r="BI42">
        <v>206</v>
      </c>
      <c r="BJ42" s="4">
        <v>0.5625</v>
      </c>
      <c r="BK42">
        <v>227</v>
      </c>
      <c r="BL42" s="4">
        <v>0.68958333333333333</v>
      </c>
      <c r="BM42">
        <v>35</v>
      </c>
      <c r="BN42" s="4">
        <v>0.86319444444444438</v>
      </c>
      <c r="BO42">
        <v>41</v>
      </c>
      <c r="BP42" s="3">
        <v>1.0819444444444444</v>
      </c>
      <c r="BQ42">
        <v>226</v>
      </c>
      <c r="BR42" s="3">
        <v>1.2402777777777778</v>
      </c>
      <c r="BS42">
        <v>42</v>
      </c>
      <c r="BT42" s="3">
        <v>1.2972222222222223</v>
      </c>
      <c r="BU42">
        <v>39</v>
      </c>
      <c r="BV42" s="3">
        <v>1.375</v>
      </c>
      <c r="BW42">
        <v>38</v>
      </c>
      <c r="BX42" s="3">
        <v>1.4229166666666666</v>
      </c>
      <c r="BY42">
        <v>48</v>
      </c>
      <c r="BZ42" s="3">
        <v>1.4631944444444445</v>
      </c>
      <c r="CA42">
        <v>43</v>
      </c>
      <c r="CB42" s="3">
        <v>1.5576388888888888</v>
      </c>
      <c r="CC42">
        <v>219</v>
      </c>
      <c r="CD42" s="3">
        <v>1.6875</v>
      </c>
      <c r="CE42">
        <v>203</v>
      </c>
      <c r="CF42" s="3">
        <v>1.7694444444444446</v>
      </c>
      <c r="CG42">
        <v>44</v>
      </c>
      <c r="CH42" s="3">
        <v>1.8284722222222223</v>
      </c>
      <c r="CI42">
        <v>218</v>
      </c>
      <c r="CJ42" s="3">
        <v>1.8958333333333333</v>
      </c>
      <c r="CK42">
        <v>214</v>
      </c>
      <c r="CL42" s="3">
        <v>2.0534722222222221</v>
      </c>
      <c r="CM42">
        <v>212</v>
      </c>
      <c r="CN42" s="3">
        <v>2.1277777777777778</v>
      </c>
      <c r="CO42">
        <v>210</v>
      </c>
      <c r="CP42" s="3">
        <v>2.2055555555555553</v>
      </c>
      <c r="CQ42">
        <v>201</v>
      </c>
      <c r="CR42" s="3">
        <v>2.2736111111111112</v>
      </c>
      <c r="CS42">
        <v>202</v>
      </c>
      <c r="CT42" s="3">
        <v>2.3277777777777779</v>
      </c>
    </row>
    <row r="43" spans="1:104">
      <c r="A43" s="1"/>
      <c r="B43">
        <v>560123</v>
      </c>
      <c r="C43">
        <v>166212</v>
      </c>
      <c r="D43" t="s">
        <v>169</v>
      </c>
      <c r="E43" t="s">
        <v>136</v>
      </c>
      <c r="F43">
        <v>57</v>
      </c>
      <c r="G43" t="s">
        <v>68</v>
      </c>
      <c r="I43">
        <v>0</v>
      </c>
      <c r="J43" s="2">
        <v>0.51623842592592595</v>
      </c>
      <c r="K43" s="2">
        <v>0.55516203703703704</v>
      </c>
      <c r="L43" s="5" t="s">
        <v>375</v>
      </c>
      <c r="M43">
        <v>0</v>
      </c>
      <c r="N43">
        <v>1</v>
      </c>
      <c r="P43" t="s">
        <v>74</v>
      </c>
      <c r="R43">
        <v>2</v>
      </c>
      <c r="S43" t="str">
        <f t="shared" si="3"/>
        <v>MSV</v>
      </c>
      <c r="T43" t="s">
        <v>154</v>
      </c>
      <c r="X43" t="s">
        <v>143</v>
      </c>
      <c r="Y43" t="str">
        <f t="shared" si="1"/>
        <v>M</v>
      </c>
      <c r="Z43">
        <f t="shared" si="2"/>
        <v>55</v>
      </c>
      <c r="AM43">
        <v>2</v>
      </c>
      <c r="AN43" t="s">
        <v>154</v>
      </c>
      <c r="AO43">
        <v>6.3</v>
      </c>
      <c r="AQ43">
        <v>26</v>
      </c>
      <c r="AR43">
        <v>8</v>
      </c>
      <c r="AS43" s="2">
        <v>0.51623842592592595</v>
      </c>
      <c r="AT43" s="2">
        <v>0.55516203703703704</v>
      </c>
      <c r="AU43">
        <v>204</v>
      </c>
      <c r="AV43" s="4">
        <v>4.5138888888888888E-2</v>
      </c>
      <c r="AW43">
        <v>46</v>
      </c>
      <c r="AX43" s="4">
        <v>0.10347222222222223</v>
      </c>
      <c r="AY43">
        <v>223</v>
      </c>
      <c r="AZ43" s="4">
        <v>0.26250000000000001</v>
      </c>
      <c r="BA43">
        <v>209</v>
      </c>
      <c r="BB43" s="4">
        <v>0.30902777777777779</v>
      </c>
      <c r="BC43">
        <v>211</v>
      </c>
      <c r="BD43" s="4">
        <v>0.38611111111111113</v>
      </c>
      <c r="BE43">
        <v>213</v>
      </c>
      <c r="BF43" s="4">
        <v>0.43541666666666662</v>
      </c>
      <c r="BG43">
        <v>205</v>
      </c>
      <c r="BH43" s="4">
        <v>0.53263888888888888</v>
      </c>
      <c r="BI43">
        <v>206</v>
      </c>
      <c r="BJ43" s="4">
        <v>0.57986111111111105</v>
      </c>
      <c r="BK43">
        <v>227</v>
      </c>
      <c r="BL43" s="4">
        <v>0.71666666666666667</v>
      </c>
      <c r="BM43">
        <v>35</v>
      </c>
      <c r="BN43" s="4">
        <v>0.88611111111111107</v>
      </c>
      <c r="BO43">
        <v>41</v>
      </c>
      <c r="BP43" s="3">
        <v>1.117361111111111</v>
      </c>
      <c r="BQ43">
        <v>226</v>
      </c>
      <c r="BR43" s="3">
        <v>1.2868055555555555</v>
      </c>
      <c r="BS43">
        <v>42</v>
      </c>
      <c r="BT43" s="3">
        <v>1.346527777777778</v>
      </c>
      <c r="BU43">
        <v>39</v>
      </c>
      <c r="BV43" s="3">
        <v>1.4243055555555555</v>
      </c>
      <c r="BW43">
        <v>38</v>
      </c>
      <c r="BX43" s="3">
        <v>1.48125</v>
      </c>
      <c r="BY43">
        <v>48</v>
      </c>
      <c r="BZ43" s="3">
        <v>1.5215277777777778</v>
      </c>
      <c r="CA43">
        <v>43</v>
      </c>
      <c r="CB43" s="3">
        <v>1.6131944444444446</v>
      </c>
      <c r="CC43">
        <v>219</v>
      </c>
      <c r="CD43" s="3">
        <v>1.7444444444444445</v>
      </c>
      <c r="CE43">
        <v>203</v>
      </c>
      <c r="CF43" s="3">
        <v>1.8118055555555557</v>
      </c>
      <c r="CG43">
        <v>44</v>
      </c>
      <c r="CH43" s="3">
        <v>1.8666666666666665</v>
      </c>
      <c r="CI43">
        <v>218</v>
      </c>
      <c r="CJ43" s="3">
        <v>1.9236111111111109</v>
      </c>
      <c r="CK43">
        <v>214</v>
      </c>
      <c r="CL43" s="3">
        <v>2.067361111111111</v>
      </c>
      <c r="CM43">
        <v>212</v>
      </c>
      <c r="CN43" s="3">
        <v>2.1458333333333335</v>
      </c>
      <c r="CO43">
        <v>210</v>
      </c>
      <c r="CP43" s="3">
        <v>2.2090277777777776</v>
      </c>
      <c r="CQ43">
        <v>201</v>
      </c>
      <c r="CR43" s="3">
        <v>2.2930555555555556</v>
      </c>
      <c r="CS43">
        <v>202</v>
      </c>
      <c r="CT43" s="3">
        <v>2.3270833333333334</v>
      </c>
    </row>
    <row r="44" spans="1:104">
      <c r="A44" s="1"/>
      <c r="B44">
        <v>33912</v>
      </c>
      <c r="C44">
        <v>107271</v>
      </c>
      <c r="D44" t="s">
        <v>170</v>
      </c>
      <c r="E44" t="s">
        <v>171</v>
      </c>
      <c r="F44">
        <v>57</v>
      </c>
      <c r="G44" t="s">
        <v>68</v>
      </c>
      <c r="I44">
        <v>0</v>
      </c>
      <c r="J44" s="2">
        <v>0.49951388888888887</v>
      </c>
      <c r="K44" s="2">
        <v>0.53887731481481482</v>
      </c>
      <c r="L44" s="5" t="s">
        <v>376</v>
      </c>
      <c r="M44">
        <v>0</v>
      </c>
      <c r="N44">
        <v>1</v>
      </c>
      <c r="P44" t="s">
        <v>172</v>
      </c>
      <c r="R44">
        <v>2</v>
      </c>
      <c r="S44" t="str">
        <f t="shared" si="3"/>
        <v>MSV</v>
      </c>
      <c r="T44" t="s">
        <v>154</v>
      </c>
      <c r="X44" t="s">
        <v>143</v>
      </c>
      <c r="Y44" t="str">
        <f t="shared" si="1"/>
        <v>M</v>
      </c>
      <c r="Z44">
        <f t="shared" si="2"/>
        <v>55</v>
      </c>
      <c r="AM44">
        <v>2</v>
      </c>
      <c r="AN44" t="s">
        <v>154</v>
      </c>
      <c r="AO44">
        <v>6.3</v>
      </c>
      <c r="AQ44">
        <v>26</v>
      </c>
      <c r="AR44">
        <v>10</v>
      </c>
      <c r="AS44" s="2">
        <v>0.49951388888888887</v>
      </c>
      <c r="AT44" s="2">
        <v>0.53887731481481482</v>
      </c>
      <c r="AU44">
        <v>204</v>
      </c>
      <c r="AV44" s="4">
        <v>4.0972222222222222E-2</v>
      </c>
      <c r="AW44">
        <v>46</v>
      </c>
      <c r="AX44" s="4">
        <v>9.8611111111111108E-2</v>
      </c>
      <c r="AY44">
        <v>223</v>
      </c>
      <c r="AZ44" s="4">
        <v>0.21736111111111112</v>
      </c>
      <c r="BA44">
        <v>209</v>
      </c>
      <c r="BB44" s="4">
        <v>0.26527777777777778</v>
      </c>
      <c r="BC44">
        <v>211</v>
      </c>
      <c r="BD44" s="4">
        <v>0.32916666666666666</v>
      </c>
      <c r="BE44">
        <v>213</v>
      </c>
      <c r="BF44" s="4">
        <v>0.41250000000000003</v>
      </c>
      <c r="BG44">
        <v>205</v>
      </c>
      <c r="BH44" s="4">
        <v>0.5180555555555556</v>
      </c>
      <c r="BI44">
        <v>206</v>
      </c>
      <c r="BJ44" s="4">
        <v>0.56805555555555554</v>
      </c>
      <c r="BK44">
        <v>227</v>
      </c>
      <c r="BL44" s="4">
        <v>0.68680555555555556</v>
      </c>
      <c r="BM44">
        <v>35</v>
      </c>
      <c r="BN44" s="4">
        <v>0.85138888888888886</v>
      </c>
      <c r="BO44">
        <v>41</v>
      </c>
      <c r="BP44" s="3">
        <v>1.0361111111111112</v>
      </c>
      <c r="BQ44">
        <v>226</v>
      </c>
      <c r="BR44" s="3">
        <v>1.1854166666666666</v>
      </c>
      <c r="BS44">
        <v>42</v>
      </c>
      <c r="BT44" s="3">
        <v>1.2402777777777778</v>
      </c>
      <c r="BU44">
        <v>39</v>
      </c>
      <c r="BV44" s="3">
        <v>1.3104166666666666</v>
      </c>
      <c r="BW44">
        <v>38</v>
      </c>
      <c r="BX44" s="3">
        <v>1.3708333333333333</v>
      </c>
      <c r="BY44">
        <v>48</v>
      </c>
      <c r="BZ44" s="3">
        <v>1.4208333333333334</v>
      </c>
      <c r="CA44">
        <v>43</v>
      </c>
      <c r="CB44" s="3">
        <v>1.5180555555555555</v>
      </c>
      <c r="CC44">
        <v>219</v>
      </c>
      <c r="CD44" s="3">
        <v>1.6472222222222221</v>
      </c>
      <c r="CE44">
        <v>203</v>
      </c>
      <c r="CF44" s="3">
        <v>1.7152777777777777</v>
      </c>
      <c r="CG44">
        <v>44</v>
      </c>
      <c r="CH44" s="3">
        <v>1.8319444444444446</v>
      </c>
      <c r="CI44">
        <v>218</v>
      </c>
      <c r="CJ44" s="3">
        <v>1.8847222222222222</v>
      </c>
      <c r="CK44">
        <v>214</v>
      </c>
      <c r="CL44" s="3">
        <v>2.0458333333333334</v>
      </c>
      <c r="CM44">
        <v>212</v>
      </c>
      <c r="CN44" s="3">
        <v>2.1541666666666668</v>
      </c>
      <c r="CO44">
        <v>210</v>
      </c>
      <c r="CP44" s="3">
        <v>2.2291666666666665</v>
      </c>
      <c r="CQ44">
        <v>201</v>
      </c>
      <c r="CR44" s="3">
        <v>2.3013888888888889</v>
      </c>
      <c r="CS44">
        <v>202</v>
      </c>
      <c r="CT44" s="3">
        <v>2.3541666666666665</v>
      </c>
    </row>
    <row r="45" spans="1:104">
      <c r="A45" s="1"/>
      <c r="B45">
        <v>12340</v>
      </c>
      <c r="C45">
        <v>333131</v>
      </c>
      <c r="D45" t="s">
        <v>173</v>
      </c>
      <c r="E45" t="s">
        <v>138</v>
      </c>
      <c r="F45">
        <v>52</v>
      </c>
      <c r="G45" t="s">
        <v>68</v>
      </c>
      <c r="I45">
        <v>0</v>
      </c>
      <c r="J45" s="2">
        <v>0.50299768518518517</v>
      </c>
      <c r="K45" s="2">
        <v>0.54290509259259256</v>
      </c>
      <c r="L45" s="5" t="s">
        <v>377</v>
      </c>
      <c r="M45">
        <v>0</v>
      </c>
      <c r="N45">
        <v>1</v>
      </c>
      <c r="P45" t="s">
        <v>172</v>
      </c>
      <c r="R45">
        <v>2</v>
      </c>
      <c r="S45" t="str">
        <f t="shared" si="3"/>
        <v>MSV</v>
      </c>
      <c r="T45" t="s">
        <v>154</v>
      </c>
      <c r="X45" t="s">
        <v>159</v>
      </c>
      <c r="Y45" t="str">
        <f t="shared" si="1"/>
        <v>M</v>
      </c>
      <c r="Z45">
        <f t="shared" si="2"/>
        <v>60</v>
      </c>
      <c r="AM45">
        <v>2</v>
      </c>
      <c r="AN45" t="s">
        <v>154</v>
      </c>
      <c r="AO45">
        <v>6.3</v>
      </c>
      <c r="AQ45">
        <v>26</v>
      </c>
      <c r="AR45">
        <v>11</v>
      </c>
      <c r="AS45" s="2">
        <v>0.50299768518518517</v>
      </c>
      <c r="AT45" s="2">
        <v>0.54290509259259256</v>
      </c>
      <c r="AU45">
        <v>204</v>
      </c>
      <c r="AV45" s="4">
        <v>5.1388888888888894E-2</v>
      </c>
      <c r="AW45">
        <v>46</v>
      </c>
      <c r="AX45" s="4">
        <v>0.1076388888888889</v>
      </c>
      <c r="AY45">
        <v>223</v>
      </c>
      <c r="AZ45" s="4">
        <v>0.29305555555555557</v>
      </c>
      <c r="BA45">
        <v>209</v>
      </c>
      <c r="BB45" s="4">
        <v>0.34027777777777773</v>
      </c>
      <c r="BC45">
        <v>211</v>
      </c>
      <c r="BD45" s="4">
        <v>0.42708333333333331</v>
      </c>
      <c r="BE45">
        <v>213</v>
      </c>
      <c r="BF45" s="4">
        <v>0.46527777777777773</v>
      </c>
      <c r="BG45">
        <v>205</v>
      </c>
      <c r="BH45" s="4">
        <v>0.55833333333333335</v>
      </c>
      <c r="BI45">
        <v>206</v>
      </c>
      <c r="BJ45" s="4">
        <v>0.60763888888888895</v>
      </c>
      <c r="BK45">
        <v>227</v>
      </c>
      <c r="BL45" s="4">
        <v>0.74236111111111114</v>
      </c>
      <c r="BM45">
        <v>35</v>
      </c>
      <c r="BN45" s="4">
        <v>0.89444444444444438</v>
      </c>
      <c r="BO45">
        <v>41</v>
      </c>
      <c r="BP45" s="3">
        <v>1.1201388888888888</v>
      </c>
      <c r="BQ45">
        <v>226</v>
      </c>
      <c r="BR45" s="3">
        <v>1.3062500000000001</v>
      </c>
      <c r="BS45">
        <v>42</v>
      </c>
      <c r="BT45" s="3">
        <v>1.3541666666666667</v>
      </c>
      <c r="BU45">
        <v>39</v>
      </c>
      <c r="BV45" s="3">
        <v>1.4388888888888889</v>
      </c>
      <c r="BW45">
        <v>38</v>
      </c>
      <c r="BX45" s="3">
        <v>1.4923611111111112</v>
      </c>
      <c r="BY45">
        <v>48</v>
      </c>
      <c r="BZ45" s="3">
        <v>1.5319444444444443</v>
      </c>
      <c r="CA45">
        <v>43</v>
      </c>
      <c r="CB45" s="3">
        <v>1.625</v>
      </c>
      <c r="CC45">
        <v>219</v>
      </c>
      <c r="CD45" s="3">
        <v>1.7513888888888889</v>
      </c>
      <c r="CE45">
        <v>203</v>
      </c>
      <c r="CF45" s="3">
        <v>1.8159722222222223</v>
      </c>
      <c r="CG45">
        <v>44</v>
      </c>
      <c r="CH45" s="3">
        <v>1.8916666666666666</v>
      </c>
      <c r="CI45">
        <v>218</v>
      </c>
      <c r="CJ45" s="3">
        <v>1.9749999999999999</v>
      </c>
      <c r="CK45">
        <v>214</v>
      </c>
      <c r="CL45" s="3">
        <v>2.1097222222222221</v>
      </c>
      <c r="CM45">
        <v>212</v>
      </c>
      <c r="CN45" s="3">
        <v>2.1833333333333331</v>
      </c>
      <c r="CO45">
        <v>210</v>
      </c>
      <c r="CP45" s="3">
        <v>2.2527777777777778</v>
      </c>
      <c r="CQ45">
        <v>201</v>
      </c>
      <c r="CR45" s="3">
        <v>2.3256944444444447</v>
      </c>
      <c r="CS45">
        <v>202</v>
      </c>
      <c r="CT45" s="3">
        <v>2.3861111111111111</v>
      </c>
    </row>
    <row r="46" spans="1:104">
      <c r="A46" s="1"/>
      <c r="B46">
        <v>400987</v>
      </c>
      <c r="C46">
        <v>425113</v>
      </c>
      <c r="D46" t="s">
        <v>174</v>
      </c>
      <c r="E46" t="s">
        <v>175</v>
      </c>
      <c r="F46">
        <v>91</v>
      </c>
      <c r="G46" t="s">
        <v>152</v>
      </c>
      <c r="I46">
        <v>0</v>
      </c>
      <c r="J46" s="2">
        <v>0.5271527777777778</v>
      </c>
      <c r="K46" s="2">
        <v>0.56736111111111109</v>
      </c>
      <c r="L46" s="5" t="s">
        <v>378</v>
      </c>
      <c r="M46">
        <v>0</v>
      </c>
      <c r="N46">
        <v>1</v>
      </c>
      <c r="P46" t="s">
        <v>74</v>
      </c>
      <c r="R46">
        <v>2</v>
      </c>
      <c r="S46" t="str">
        <f t="shared" si="3"/>
        <v>WO</v>
      </c>
      <c r="T46" t="s">
        <v>154</v>
      </c>
      <c r="X46" t="s">
        <v>155</v>
      </c>
      <c r="Y46" t="str">
        <f t="shared" si="1"/>
        <v>W</v>
      </c>
      <c r="Z46">
        <f t="shared" si="2"/>
        <v>21</v>
      </c>
      <c r="AM46">
        <v>2</v>
      </c>
      <c r="AN46" t="s">
        <v>154</v>
      </c>
      <c r="AO46">
        <v>6.3</v>
      </c>
      <c r="AQ46">
        <v>26</v>
      </c>
      <c r="AR46">
        <v>12</v>
      </c>
      <c r="AS46" s="2">
        <v>0.5271527777777778</v>
      </c>
      <c r="AT46" s="2">
        <v>0.56736111111111109</v>
      </c>
      <c r="AU46">
        <v>204</v>
      </c>
      <c r="AV46" s="4">
        <v>4.4444444444444446E-2</v>
      </c>
      <c r="AW46">
        <v>46</v>
      </c>
      <c r="AX46" s="4">
        <v>0.10347222222222223</v>
      </c>
      <c r="AY46">
        <v>223</v>
      </c>
      <c r="AZ46" s="4">
        <v>0.23750000000000002</v>
      </c>
      <c r="BA46">
        <v>209</v>
      </c>
      <c r="BB46" s="4">
        <v>0.28819444444444448</v>
      </c>
      <c r="BC46">
        <v>211</v>
      </c>
      <c r="BD46" s="4">
        <v>0.3527777777777778</v>
      </c>
      <c r="BE46">
        <v>213</v>
      </c>
      <c r="BF46" s="4">
        <v>0.39513888888888887</v>
      </c>
      <c r="BG46">
        <v>205</v>
      </c>
      <c r="BH46" s="4">
        <v>0.49236111111111108</v>
      </c>
      <c r="BI46">
        <v>206</v>
      </c>
      <c r="BJ46" s="4">
        <v>0.54861111111111105</v>
      </c>
      <c r="BK46">
        <v>227</v>
      </c>
      <c r="BL46" s="4">
        <v>0.67569444444444438</v>
      </c>
      <c r="BM46">
        <v>35</v>
      </c>
      <c r="BN46" s="4">
        <v>0.84305555555555556</v>
      </c>
      <c r="BO46">
        <v>41</v>
      </c>
      <c r="BP46" s="3">
        <v>1.0791666666666666</v>
      </c>
      <c r="BQ46">
        <v>226</v>
      </c>
      <c r="BR46" s="3">
        <v>1.2562499999999999</v>
      </c>
      <c r="BS46">
        <v>42</v>
      </c>
      <c r="BT46" s="3">
        <v>1.3027777777777778</v>
      </c>
      <c r="BU46">
        <v>39</v>
      </c>
      <c r="BV46" s="3">
        <v>1.3847222222222222</v>
      </c>
      <c r="BW46">
        <v>38</v>
      </c>
      <c r="BX46" s="3">
        <v>1.4444444444444444</v>
      </c>
      <c r="BY46">
        <v>48</v>
      </c>
      <c r="BZ46" s="3">
        <v>1.4888888888888889</v>
      </c>
      <c r="CA46">
        <v>43</v>
      </c>
      <c r="CB46" s="3">
        <v>1.5986111111111112</v>
      </c>
      <c r="CC46">
        <v>219</v>
      </c>
      <c r="CD46" s="3">
        <v>1.7333333333333334</v>
      </c>
      <c r="CE46">
        <v>203</v>
      </c>
      <c r="CF46" s="3">
        <v>1.8</v>
      </c>
      <c r="CG46">
        <v>44</v>
      </c>
      <c r="CH46" s="3">
        <v>1.8770833333333332</v>
      </c>
      <c r="CI46">
        <v>218</v>
      </c>
      <c r="CJ46" s="3">
        <v>1.9423611111111112</v>
      </c>
      <c r="CK46">
        <v>214</v>
      </c>
      <c r="CL46" s="3">
        <v>2.0965277777777778</v>
      </c>
      <c r="CM46">
        <v>212</v>
      </c>
      <c r="CN46" s="3">
        <v>2.1777777777777776</v>
      </c>
      <c r="CO46">
        <v>210</v>
      </c>
      <c r="CP46" s="3">
        <v>2.2576388888888888</v>
      </c>
      <c r="CQ46">
        <v>201</v>
      </c>
      <c r="CR46" s="3">
        <v>2.3506944444444442</v>
      </c>
      <c r="CS46">
        <v>202</v>
      </c>
      <c r="CT46" s="3">
        <v>2.40625</v>
      </c>
    </row>
    <row r="47" spans="1:104">
      <c r="A47" s="1"/>
      <c r="B47">
        <v>335247</v>
      </c>
      <c r="C47">
        <v>443251</v>
      </c>
      <c r="D47" t="s">
        <v>176</v>
      </c>
      <c r="E47" t="s">
        <v>177</v>
      </c>
      <c r="F47">
        <v>67</v>
      </c>
      <c r="G47" t="s">
        <v>152</v>
      </c>
      <c r="I47">
        <v>0</v>
      </c>
      <c r="J47" s="2">
        <v>0.55594907407407412</v>
      </c>
      <c r="K47" s="2">
        <v>0.59621527777777772</v>
      </c>
      <c r="L47" s="5" t="s">
        <v>379</v>
      </c>
      <c r="M47">
        <v>0</v>
      </c>
      <c r="N47">
        <v>1</v>
      </c>
      <c r="P47" t="s">
        <v>145</v>
      </c>
      <c r="R47">
        <v>2</v>
      </c>
      <c r="S47" t="str">
        <f t="shared" si="3"/>
        <v>WV</v>
      </c>
      <c r="T47" t="s">
        <v>154</v>
      </c>
      <c r="X47" t="s">
        <v>163</v>
      </c>
      <c r="Y47" t="str">
        <f t="shared" si="1"/>
        <v>W</v>
      </c>
      <c r="Z47">
        <f t="shared" si="2"/>
        <v>45</v>
      </c>
      <c r="AM47">
        <v>2</v>
      </c>
      <c r="AN47" t="s">
        <v>154</v>
      </c>
      <c r="AO47">
        <v>6.3</v>
      </c>
      <c r="AQ47">
        <v>26</v>
      </c>
      <c r="AR47">
        <v>13</v>
      </c>
      <c r="AS47" s="2">
        <v>0.55594907407407412</v>
      </c>
      <c r="AT47" s="2">
        <v>0.59621527777777772</v>
      </c>
      <c r="AU47">
        <v>204</v>
      </c>
      <c r="AV47" s="4">
        <v>5.6944444444444443E-2</v>
      </c>
      <c r="AW47">
        <v>46</v>
      </c>
      <c r="AX47" s="4">
        <v>0.12152777777777778</v>
      </c>
      <c r="AY47">
        <v>223</v>
      </c>
      <c r="AZ47" s="4">
        <v>0.28472222222222221</v>
      </c>
      <c r="BA47">
        <v>209</v>
      </c>
      <c r="BB47" s="4">
        <v>0.40416666666666662</v>
      </c>
      <c r="BC47">
        <v>211</v>
      </c>
      <c r="BD47" s="4">
        <v>0.4694444444444445</v>
      </c>
      <c r="BE47">
        <v>213</v>
      </c>
      <c r="BF47" s="4">
        <v>0.54375000000000007</v>
      </c>
      <c r="BG47">
        <v>205</v>
      </c>
      <c r="BH47" s="4">
        <v>0.63958333333333328</v>
      </c>
      <c r="BI47">
        <v>206</v>
      </c>
      <c r="BJ47" s="4">
        <v>0.68819444444444444</v>
      </c>
      <c r="BK47">
        <v>227</v>
      </c>
      <c r="BL47" s="4">
        <v>0.8125</v>
      </c>
      <c r="BM47">
        <v>35</v>
      </c>
      <c r="BN47" s="3">
        <v>1.0298611111111111</v>
      </c>
      <c r="BO47">
        <v>41</v>
      </c>
      <c r="BP47" s="3">
        <v>1.2256944444444444</v>
      </c>
      <c r="BQ47">
        <v>226</v>
      </c>
      <c r="BR47" s="3">
        <v>1.372222222222222</v>
      </c>
      <c r="BS47">
        <v>42</v>
      </c>
      <c r="BT47" s="3">
        <v>1.4326388888888888</v>
      </c>
      <c r="BU47">
        <v>39</v>
      </c>
      <c r="BV47" s="3">
        <v>1.5097222222222222</v>
      </c>
      <c r="BW47">
        <v>38</v>
      </c>
      <c r="BX47" s="3">
        <v>1.5659722222222223</v>
      </c>
      <c r="BY47">
        <v>48</v>
      </c>
      <c r="BZ47" s="3">
        <v>1.6152777777777778</v>
      </c>
      <c r="CA47">
        <v>43</v>
      </c>
      <c r="CB47" s="3">
        <v>1.7069444444444446</v>
      </c>
      <c r="CC47">
        <v>219</v>
      </c>
      <c r="CD47" s="3">
        <v>1.8187499999999999</v>
      </c>
      <c r="CE47">
        <v>203</v>
      </c>
      <c r="CF47" s="3">
        <v>1.8798611111111112</v>
      </c>
      <c r="CG47">
        <v>44</v>
      </c>
      <c r="CH47" s="3">
        <v>1.9333333333333333</v>
      </c>
      <c r="CI47">
        <v>218</v>
      </c>
      <c r="CJ47" s="3">
        <v>2.0131944444444447</v>
      </c>
      <c r="CK47">
        <v>214</v>
      </c>
      <c r="CL47" s="3">
        <v>2.1368055555555556</v>
      </c>
      <c r="CM47">
        <v>212</v>
      </c>
      <c r="CN47" s="3">
        <v>2.2097222222222221</v>
      </c>
      <c r="CO47">
        <v>210</v>
      </c>
      <c r="CP47" s="3">
        <v>2.2881944444444442</v>
      </c>
      <c r="CQ47">
        <v>201</v>
      </c>
      <c r="CR47" s="3">
        <v>2.3597222222222221</v>
      </c>
      <c r="CS47">
        <v>202</v>
      </c>
      <c r="CT47" s="3">
        <v>2.4090277777777778</v>
      </c>
    </row>
    <row r="48" spans="1:104">
      <c r="A48" s="1"/>
      <c r="B48">
        <v>33188</v>
      </c>
      <c r="C48">
        <v>435141</v>
      </c>
      <c r="D48" t="s">
        <v>178</v>
      </c>
      <c r="E48" t="s">
        <v>179</v>
      </c>
      <c r="F48">
        <v>62</v>
      </c>
      <c r="G48" t="s">
        <v>152</v>
      </c>
      <c r="I48">
        <v>0</v>
      </c>
      <c r="J48" s="2">
        <v>0.49121527777777779</v>
      </c>
      <c r="K48" s="2">
        <v>0.53162037037037035</v>
      </c>
      <c r="L48" s="5" t="s">
        <v>380</v>
      </c>
      <c r="M48">
        <v>0</v>
      </c>
      <c r="N48">
        <v>1</v>
      </c>
      <c r="P48" t="s">
        <v>69</v>
      </c>
      <c r="R48">
        <v>2</v>
      </c>
      <c r="S48" t="str">
        <f t="shared" si="3"/>
        <v>WV</v>
      </c>
      <c r="T48" t="s">
        <v>154</v>
      </c>
      <c r="X48" t="s">
        <v>180</v>
      </c>
      <c r="Y48" t="str">
        <f t="shared" si="1"/>
        <v>W</v>
      </c>
      <c r="Z48">
        <f t="shared" si="2"/>
        <v>50</v>
      </c>
      <c r="AM48">
        <v>2</v>
      </c>
      <c r="AN48" t="s">
        <v>154</v>
      </c>
      <c r="AO48">
        <v>6.3</v>
      </c>
      <c r="AQ48">
        <v>26</v>
      </c>
      <c r="AR48">
        <v>14</v>
      </c>
      <c r="AS48" s="2">
        <v>0.49121527777777779</v>
      </c>
      <c r="AT48" s="2">
        <v>0.53162037037037035</v>
      </c>
      <c r="AU48">
        <v>204</v>
      </c>
      <c r="AV48" s="4">
        <v>6.3194444444444442E-2</v>
      </c>
      <c r="AW48">
        <v>46</v>
      </c>
      <c r="AX48" s="4">
        <v>0.12916666666666668</v>
      </c>
      <c r="AY48">
        <v>223</v>
      </c>
      <c r="AZ48" s="4">
        <v>0.26111111111111113</v>
      </c>
      <c r="BA48">
        <v>209</v>
      </c>
      <c r="BB48" s="4">
        <v>0.34097222222222223</v>
      </c>
      <c r="BC48">
        <v>211</v>
      </c>
      <c r="BD48" s="4">
        <v>0.42430555555555555</v>
      </c>
      <c r="BE48">
        <v>213</v>
      </c>
      <c r="BF48" s="4">
        <v>0.47430555555555554</v>
      </c>
      <c r="BG48">
        <v>205</v>
      </c>
      <c r="BH48" s="4">
        <v>0.58888888888888891</v>
      </c>
      <c r="BI48">
        <v>206</v>
      </c>
      <c r="BJ48" s="4">
        <v>0.65347222222222223</v>
      </c>
      <c r="BK48">
        <v>227</v>
      </c>
      <c r="BL48" s="4">
        <v>0.77638888888888891</v>
      </c>
      <c r="BM48">
        <v>35</v>
      </c>
      <c r="BN48" s="4">
        <v>0.94305555555555554</v>
      </c>
      <c r="BO48">
        <v>41</v>
      </c>
      <c r="BP48" s="3">
        <v>1.1770833333333333</v>
      </c>
      <c r="BQ48">
        <v>226</v>
      </c>
      <c r="BR48" s="3">
        <v>1.3395833333333333</v>
      </c>
      <c r="BS48">
        <v>42</v>
      </c>
      <c r="BT48" s="3">
        <v>1.3868055555555554</v>
      </c>
      <c r="BU48">
        <v>39</v>
      </c>
      <c r="BV48" s="3">
        <v>1.465972222222222</v>
      </c>
      <c r="BW48">
        <v>38</v>
      </c>
      <c r="BX48" s="3">
        <v>1.5138888888888891</v>
      </c>
      <c r="BY48">
        <v>48</v>
      </c>
      <c r="BZ48" s="3">
        <v>1.5583333333333333</v>
      </c>
      <c r="CA48">
        <v>43</v>
      </c>
      <c r="CB48" s="3">
        <v>1.6451388888888889</v>
      </c>
      <c r="CC48">
        <v>219</v>
      </c>
      <c r="CD48" s="3">
        <v>1.7680555555555555</v>
      </c>
      <c r="CE48">
        <v>203</v>
      </c>
      <c r="CF48" s="3">
        <v>1.8416666666666668</v>
      </c>
      <c r="CG48">
        <v>44</v>
      </c>
      <c r="CH48" s="3">
        <v>1.9069444444444443</v>
      </c>
      <c r="CI48">
        <v>218</v>
      </c>
      <c r="CJ48" s="3">
        <v>1.9701388888888889</v>
      </c>
      <c r="CK48">
        <v>214</v>
      </c>
      <c r="CL48" s="3">
        <v>2.1208333333333331</v>
      </c>
      <c r="CM48">
        <v>212</v>
      </c>
      <c r="CN48" s="3">
        <v>2.1958333333333333</v>
      </c>
      <c r="CO48">
        <v>210</v>
      </c>
      <c r="CP48" s="3">
        <v>2.2875000000000001</v>
      </c>
      <c r="CQ48">
        <v>201</v>
      </c>
      <c r="CR48" s="3">
        <v>2.3583333333333334</v>
      </c>
      <c r="CS48">
        <v>202</v>
      </c>
      <c r="CT48" s="3">
        <v>2.4166666666666665</v>
      </c>
    </row>
    <row r="49" spans="1:98">
      <c r="A49" s="1"/>
      <c r="B49">
        <v>217792</v>
      </c>
      <c r="C49">
        <v>163023</v>
      </c>
      <c r="D49" t="s">
        <v>181</v>
      </c>
      <c r="E49" t="s">
        <v>182</v>
      </c>
      <c r="F49">
        <v>92</v>
      </c>
      <c r="G49" t="s">
        <v>152</v>
      </c>
      <c r="I49">
        <v>0</v>
      </c>
      <c r="J49" s="2">
        <v>0.51392361111111107</v>
      </c>
      <c r="K49" s="2">
        <v>0.55474537037037031</v>
      </c>
      <c r="L49" s="5" t="s">
        <v>381</v>
      </c>
      <c r="M49">
        <v>0</v>
      </c>
      <c r="N49">
        <v>1</v>
      </c>
      <c r="P49" t="s">
        <v>87</v>
      </c>
      <c r="R49">
        <v>2</v>
      </c>
      <c r="S49" t="str">
        <f t="shared" si="3"/>
        <v>WO</v>
      </c>
      <c r="T49" t="s">
        <v>154</v>
      </c>
      <c r="X49" t="s">
        <v>183</v>
      </c>
      <c r="Y49" t="str">
        <f t="shared" si="1"/>
        <v>W</v>
      </c>
      <c r="Z49">
        <f t="shared" si="2"/>
        <v>20</v>
      </c>
      <c r="AM49">
        <v>2</v>
      </c>
      <c r="AN49" t="s">
        <v>154</v>
      </c>
      <c r="AO49">
        <v>6.3</v>
      </c>
      <c r="AQ49">
        <v>26</v>
      </c>
      <c r="AR49">
        <v>15</v>
      </c>
      <c r="AS49" s="2">
        <v>0.51392361111111107</v>
      </c>
      <c r="AT49" s="2">
        <v>0.55474537037037031</v>
      </c>
      <c r="AU49">
        <v>204</v>
      </c>
      <c r="AV49" s="4">
        <v>4.1666666666666664E-2</v>
      </c>
      <c r="AW49">
        <v>46</v>
      </c>
      <c r="AX49" s="4">
        <v>0.10347222222222223</v>
      </c>
      <c r="AY49">
        <v>223</v>
      </c>
      <c r="AZ49" s="4">
        <v>0.23263888888888887</v>
      </c>
      <c r="BA49">
        <v>209</v>
      </c>
      <c r="BB49" s="4">
        <v>0.33402777777777781</v>
      </c>
      <c r="BC49">
        <v>211</v>
      </c>
      <c r="BD49" s="4">
        <v>0.40277777777777773</v>
      </c>
      <c r="BE49">
        <v>213</v>
      </c>
      <c r="BF49" s="4">
        <v>0.44722222222222219</v>
      </c>
      <c r="BG49">
        <v>205</v>
      </c>
      <c r="BH49" s="4">
        <v>0.56111111111111112</v>
      </c>
      <c r="BI49">
        <v>206</v>
      </c>
      <c r="BJ49" s="4">
        <v>0.63124999999999998</v>
      </c>
      <c r="BK49">
        <v>227</v>
      </c>
      <c r="BL49" s="4">
        <v>0.76250000000000007</v>
      </c>
      <c r="BM49">
        <v>35</v>
      </c>
      <c r="BN49" s="4">
        <v>0.94166666666666676</v>
      </c>
      <c r="BO49">
        <v>41</v>
      </c>
      <c r="BP49" s="3">
        <v>1.1826388888888888</v>
      </c>
      <c r="BQ49">
        <v>226</v>
      </c>
      <c r="BR49" s="3">
        <v>1.3590277777777777</v>
      </c>
      <c r="BS49">
        <v>42</v>
      </c>
      <c r="BT49" s="3">
        <v>1.4104166666666667</v>
      </c>
      <c r="BU49">
        <v>39</v>
      </c>
      <c r="BV49" s="3">
        <v>1.5</v>
      </c>
      <c r="BW49">
        <v>38</v>
      </c>
      <c r="BX49" s="3">
        <v>1.5604166666666668</v>
      </c>
      <c r="BY49">
        <v>48</v>
      </c>
      <c r="BZ49" s="3">
        <v>1.6006944444444444</v>
      </c>
      <c r="CA49">
        <v>43</v>
      </c>
      <c r="CB49" s="3">
        <v>1.6770833333333333</v>
      </c>
      <c r="CC49">
        <v>219</v>
      </c>
      <c r="CD49" s="3">
        <v>1.8256944444444445</v>
      </c>
      <c r="CE49">
        <v>203</v>
      </c>
      <c r="CF49" s="3">
        <v>1.8993055555555556</v>
      </c>
      <c r="CG49">
        <v>44</v>
      </c>
      <c r="CH49" s="3">
        <v>1.9638888888888888</v>
      </c>
      <c r="CI49">
        <v>218</v>
      </c>
      <c r="CJ49" s="3">
        <v>2.0270833333333331</v>
      </c>
      <c r="CK49">
        <v>214</v>
      </c>
      <c r="CL49" s="3">
        <v>2.1729166666666666</v>
      </c>
      <c r="CM49">
        <v>212</v>
      </c>
      <c r="CN49" s="3">
        <v>2.2520833333333332</v>
      </c>
      <c r="CO49">
        <v>210</v>
      </c>
      <c r="CP49" s="3">
        <v>2.3208333333333333</v>
      </c>
      <c r="CQ49">
        <v>201</v>
      </c>
      <c r="CR49" s="3">
        <v>2.3895833333333334</v>
      </c>
      <c r="CS49">
        <v>202</v>
      </c>
      <c r="CT49" s="3">
        <v>2.4430555555555555</v>
      </c>
    </row>
    <row r="50" spans="1:98">
      <c r="A50" s="1"/>
      <c r="B50">
        <v>614335</v>
      </c>
      <c r="C50">
        <v>323952</v>
      </c>
      <c r="D50" t="s">
        <v>184</v>
      </c>
      <c r="E50" t="s">
        <v>185</v>
      </c>
      <c r="F50">
        <v>62</v>
      </c>
      <c r="G50" t="s">
        <v>152</v>
      </c>
      <c r="I50">
        <v>0</v>
      </c>
      <c r="J50" s="2">
        <v>0.56452546296296291</v>
      </c>
      <c r="K50" s="2">
        <v>0.60542824074074075</v>
      </c>
      <c r="L50" s="5" t="s">
        <v>382</v>
      </c>
      <c r="M50">
        <v>0</v>
      </c>
      <c r="N50">
        <v>1</v>
      </c>
      <c r="P50" t="s">
        <v>145</v>
      </c>
      <c r="R50">
        <v>2</v>
      </c>
      <c r="S50" t="str">
        <f t="shared" si="3"/>
        <v>WV</v>
      </c>
      <c r="T50" t="s">
        <v>154</v>
      </c>
      <c r="X50" t="s">
        <v>180</v>
      </c>
      <c r="Y50" t="str">
        <f t="shared" si="1"/>
        <v>W</v>
      </c>
      <c r="Z50">
        <f t="shared" si="2"/>
        <v>50</v>
      </c>
      <c r="AM50">
        <v>2</v>
      </c>
      <c r="AN50" t="s">
        <v>154</v>
      </c>
      <c r="AO50">
        <v>6.3</v>
      </c>
      <c r="AQ50">
        <v>26</v>
      </c>
      <c r="AR50">
        <v>16</v>
      </c>
      <c r="AS50" s="2">
        <v>0.56452546296296291</v>
      </c>
      <c r="AT50" s="2">
        <v>0.60542824074074075</v>
      </c>
      <c r="AU50">
        <v>204</v>
      </c>
      <c r="AV50" s="4">
        <v>4.2361111111111106E-2</v>
      </c>
      <c r="AW50">
        <v>46</v>
      </c>
      <c r="AX50" s="4">
        <v>0.10347222222222223</v>
      </c>
      <c r="AY50">
        <v>223</v>
      </c>
      <c r="AZ50" s="4">
        <v>0.22222222222222221</v>
      </c>
      <c r="BA50">
        <v>209</v>
      </c>
      <c r="BB50" s="4">
        <v>0.27430555555555552</v>
      </c>
      <c r="BC50">
        <v>211</v>
      </c>
      <c r="BD50" s="4">
        <v>0.33958333333333335</v>
      </c>
      <c r="BE50">
        <v>213</v>
      </c>
      <c r="BF50" s="4">
        <v>0.38263888888888892</v>
      </c>
      <c r="BG50">
        <v>205</v>
      </c>
      <c r="BH50" s="4">
        <v>0.48680555555555555</v>
      </c>
      <c r="BI50">
        <v>206</v>
      </c>
      <c r="BJ50" s="4">
        <v>0.55208333333333337</v>
      </c>
      <c r="BK50">
        <v>227</v>
      </c>
      <c r="BL50" s="4">
        <v>0.68402777777777779</v>
      </c>
      <c r="BM50">
        <v>35</v>
      </c>
      <c r="BN50" s="4">
        <v>0.85</v>
      </c>
      <c r="BO50">
        <v>41</v>
      </c>
      <c r="BP50" s="3">
        <v>1.0534722222222224</v>
      </c>
      <c r="BQ50">
        <v>226</v>
      </c>
      <c r="BR50" s="3">
        <v>1.2256944444444444</v>
      </c>
      <c r="BS50">
        <v>42</v>
      </c>
      <c r="BT50" s="3">
        <v>1.2958333333333334</v>
      </c>
      <c r="BU50">
        <v>39</v>
      </c>
      <c r="BV50" s="3">
        <v>1.3729166666666668</v>
      </c>
      <c r="BW50">
        <v>38</v>
      </c>
      <c r="BX50" s="3">
        <v>1.4430555555555555</v>
      </c>
      <c r="BY50">
        <v>48</v>
      </c>
      <c r="BZ50" s="3">
        <v>1.4930555555555556</v>
      </c>
      <c r="CA50">
        <v>43</v>
      </c>
      <c r="CB50" s="3">
        <v>1.5805555555555555</v>
      </c>
      <c r="CC50">
        <v>219</v>
      </c>
      <c r="CD50" s="3">
        <v>1.7701388888888889</v>
      </c>
      <c r="CE50">
        <v>203</v>
      </c>
      <c r="CF50" s="3">
        <v>1.8444444444444443</v>
      </c>
      <c r="CG50">
        <v>44</v>
      </c>
      <c r="CH50" s="3">
        <v>1.9131944444444444</v>
      </c>
      <c r="CI50">
        <v>218</v>
      </c>
      <c r="CJ50" s="3">
        <v>1.9736111111111112</v>
      </c>
      <c r="CK50">
        <v>214</v>
      </c>
      <c r="CL50" s="3">
        <v>2.1097222222222221</v>
      </c>
      <c r="CM50">
        <v>212</v>
      </c>
      <c r="CN50" s="3">
        <v>2.2166666666666668</v>
      </c>
      <c r="CO50">
        <v>210</v>
      </c>
      <c r="CP50" s="3">
        <v>2.2916666666666665</v>
      </c>
      <c r="CQ50">
        <v>201</v>
      </c>
      <c r="CR50" s="3">
        <v>2.4041666666666668</v>
      </c>
      <c r="CS50">
        <v>202</v>
      </c>
      <c r="CT50" s="3">
        <v>2.4465277777777779</v>
      </c>
    </row>
    <row r="51" spans="1:98">
      <c r="A51" s="1"/>
      <c r="B51">
        <v>1105570</v>
      </c>
      <c r="C51">
        <v>167091</v>
      </c>
      <c r="D51" t="s">
        <v>169</v>
      </c>
      <c r="E51" t="s">
        <v>186</v>
      </c>
      <c r="F51">
        <v>57</v>
      </c>
      <c r="G51" t="s">
        <v>68</v>
      </c>
      <c r="I51">
        <v>0</v>
      </c>
      <c r="J51" s="2">
        <v>0.47638888888888892</v>
      </c>
      <c r="K51" s="2">
        <v>0.51861111111111113</v>
      </c>
      <c r="L51" s="5" t="s">
        <v>383</v>
      </c>
      <c r="M51">
        <v>0</v>
      </c>
      <c r="N51">
        <v>1</v>
      </c>
      <c r="P51" t="s">
        <v>74</v>
      </c>
      <c r="R51">
        <v>2</v>
      </c>
      <c r="S51" t="str">
        <f t="shared" si="3"/>
        <v>MSV</v>
      </c>
      <c r="T51" t="s">
        <v>154</v>
      </c>
      <c r="X51" t="s">
        <v>143</v>
      </c>
      <c r="Y51" t="str">
        <f t="shared" si="1"/>
        <v>M</v>
      </c>
      <c r="Z51">
        <f t="shared" si="2"/>
        <v>55</v>
      </c>
      <c r="AM51">
        <v>2</v>
      </c>
      <c r="AN51" t="s">
        <v>154</v>
      </c>
      <c r="AO51">
        <v>6.3</v>
      </c>
      <c r="AQ51">
        <v>26</v>
      </c>
      <c r="AR51">
        <v>17</v>
      </c>
      <c r="AS51" s="2">
        <v>0.47638888888888892</v>
      </c>
      <c r="AT51" s="2">
        <v>0.51861111111111113</v>
      </c>
      <c r="AU51">
        <v>204</v>
      </c>
      <c r="AV51" s="4">
        <v>7.1527777777777787E-2</v>
      </c>
      <c r="AW51">
        <v>46</v>
      </c>
      <c r="AX51" s="4">
        <v>0.1388888888888889</v>
      </c>
      <c r="AY51">
        <v>223</v>
      </c>
      <c r="AZ51" s="4">
        <v>0.36874999999999997</v>
      </c>
      <c r="BA51">
        <v>209</v>
      </c>
      <c r="BB51" s="4">
        <v>0.4201388888888889</v>
      </c>
      <c r="BC51">
        <v>211</v>
      </c>
      <c r="BD51" s="4">
        <v>0.49027777777777781</v>
      </c>
      <c r="BE51">
        <v>213</v>
      </c>
      <c r="BF51" s="4">
        <v>0.54027777777777775</v>
      </c>
      <c r="BG51">
        <v>205</v>
      </c>
      <c r="BH51" s="4">
        <v>0.63750000000000007</v>
      </c>
      <c r="BI51">
        <v>206</v>
      </c>
      <c r="BJ51" s="4">
        <v>0.69027777777777777</v>
      </c>
      <c r="BK51">
        <v>227</v>
      </c>
      <c r="BL51" s="4">
        <v>0.8125</v>
      </c>
      <c r="BM51">
        <v>35</v>
      </c>
      <c r="BN51" s="4">
        <v>0.98333333333333339</v>
      </c>
      <c r="BO51">
        <v>41</v>
      </c>
      <c r="BP51" s="3">
        <v>1.2069444444444444</v>
      </c>
      <c r="BQ51">
        <v>226</v>
      </c>
      <c r="BR51" s="3">
        <v>1.3805555555555555</v>
      </c>
      <c r="BS51">
        <v>42</v>
      </c>
      <c r="BT51" s="3">
        <v>1.4340277777777777</v>
      </c>
      <c r="BU51">
        <v>39</v>
      </c>
      <c r="BV51" s="3">
        <v>1.5145833333333334</v>
      </c>
      <c r="BW51">
        <v>38</v>
      </c>
      <c r="BX51" s="3">
        <v>1.5659722222222223</v>
      </c>
      <c r="BY51">
        <v>48</v>
      </c>
      <c r="BZ51" s="3">
        <v>1.6069444444444445</v>
      </c>
      <c r="CA51">
        <v>43</v>
      </c>
      <c r="CB51" s="3">
        <v>1.7006944444444445</v>
      </c>
      <c r="CC51">
        <v>219</v>
      </c>
      <c r="CD51" s="3">
        <v>1.8298611111111109</v>
      </c>
      <c r="CE51">
        <v>203</v>
      </c>
      <c r="CF51" s="3">
        <v>1.9006944444444445</v>
      </c>
      <c r="CG51">
        <v>44</v>
      </c>
      <c r="CH51" s="3">
        <v>1.9826388888888891</v>
      </c>
      <c r="CI51">
        <v>218</v>
      </c>
      <c r="CJ51" s="3">
        <v>2.0520833333333335</v>
      </c>
      <c r="CK51">
        <v>214</v>
      </c>
      <c r="CL51" s="3">
        <v>2.2083333333333335</v>
      </c>
      <c r="CM51">
        <v>212</v>
      </c>
      <c r="CN51" s="3">
        <v>2.2951388888888888</v>
      </c>
      <c r="CO51">
        <v>210</v>
      </c>
      <c r="CP51" s="3">
        <v>2.3881944444444447</v>
      </c>
      <c r="CQ51">
        <v>201</v>
      </c>
      <c r="CR51" s="3">
        <v>2.4597222222222221</v>
      </c>
      <c r="CS51">
        <v>202</v>
      </c>
      <c r="CT51" s="3">
        <v>2.5256944444444445</v>
      </c>
    </row>
    <row r="52" spans="1:98">
      <c r="A52" s="1"/>
      <c r="B52">
        <v>220565</v>
      </c>
      <c r="C52">
        <v>446111</v>
      </c>
      <c r="D52" t="s">
        <v>187</v>
      </c>
      <c r="E52" t="s">
        <v>188</v>
      </c>
      <c r="F52">
        <v>57</v>
      </c>
      <c r="G52" t="s">
        <v>68</v>
      </c>
      <c r="I52">
        <v>0</v>
      </c>
      <c r="J52" s="2">
        <v>0.5257060185185185</v>
      </c>
      <c r="K52" s="2">
        <v>0.56809027777777776</v>
      </c>
      <c r="L52" s="5" t="s">
        <v>384</v>
      </c>
      <c r="M52">
        <v>0</v>
      </c>
      <c r="N52">
        <v>1</v>
      </c>
      <c r="P52" t="s">
        <v>74</v>
      </c>
      <c r="R52">
        <v>2</v>
      </c>
      <c r="S52" t="str">
        <f t="shared" si="3"/>
        <v>MSV</v>
      </c>
      <c r="T52" t="s">
        <v>154</v>
      </c>
      <c r="X52" t="s">
        <v>143</v>
      </c>
      <c r="Y52" t="str">
        <f t="shared" si="1"/>
        <v>M</v>
      </c>
      <c r="Z52">
        <f t="shared" si="2"/>
        <v>55</v>
      </c>
      <c r="AM52">
        <v>2</v>
      </c>
      <c r="AN52" t="s">
        <v>154</v>
      </c>
      <c r="AO52">
        <v>6.3</v>
      </c>
      <c r="AQ52">
        <v>26</v>
      </c>
      <c r="AR52">
        <v>18</v>
      </c>
      <c r="AS52" s="2">
        <v>0.5257060185185185</v>
      </c>
      <c r="AT52" s="2">
        <v>0.56809027777777776</v>
      </c>
      <c r="AU52">
        <v>204</v>
      </c>
      <c r="AV52" s="4">
        <v>6.8749999999999992E-2</v>
      </c>
      <c r="AW52">
        <v>46</v>
      </c>
      <c r="AX52" s="4">
        <v>0.12986111111111112</v>
      </c>
      <c r="AY52">
        <v>223</v>
      </c>
      <c r="AZ52" s="4">
        <v>0.27430555555555552</v>
      </c>
      <c r="BA52">
        <v>209</v>
      </c>
      <c r="BB52" s="4">
        <v>0.32708333333333334</v>
      </c>
      <c r="BC52">
        <v>211</v>
      </c>
      <c r="BD52" s="4">
        <v>0.42499999999999999</v>
      </c>
      <c r="BE52">
        <v>213</v>
      </c>
      <c r="BF52" s="4">
        <v>0.4694444444444445</v>
      </c>
      <c r="BG52">
        <v>205</v>
      </c>
      <c r="BH52" s="4">
        <v>0.57777777777777783</v>
      </c>
      <c r="BI52">
        <v>206</v>
      </c>
      <c r="BJ52" s="4">
        <v>0.6430555555555556</v>
      </c>
      <c r="BK52">
        <v>227</v>
      </c>
      <c r="BL52" s="4">
        <v>0.78263888888888899</v>
      </c>
      <c r="BM52">
        <v>35</v>
      </c>
      <c r="BN52" s="4">
        <v>0.78263888888888899</v>
      </c>
      <c r="BO52">
        <v>41</v>
      </c>
      <c r="BP52" s="3">
        <v>1.20625</v>
      </c>
      <c r="BQ52">
        <v>226</v>
      </c>
      <c r="BR52" s="3">
        <v>1.3895833333333334</v>
      </c>
      <c r="BS52">
        <v>42</v>
      </c>
      <c r="BT52" s="3">
        <v>1.4770833333333335</v>
      </c>
      <c r="BU52">
        <v>39</v>
      </c>
      <c r="BV52" s="3">
        <v>1.5576388888888888</v>
      </c>
      <c r="BW52">
        <v>38</v>
      </c>
      <c r="BX52" s="3">
        <v>1.6125</v>
      </c>
      <c r="BY52">
        <v>48</v>
      </c>
      <c r="BZ52" s="3">
        <v>1.6569444444444443</v>
      </c>
      <c r="CA52">
        <v>43</v>
      </c>
      <c r="CB52" s="3">
        <v>1.7513888888888889</v>
      </c>
      <c r="CC52">
        <v>219</v>
      </c>
      <c r="CD52" s="3">
        <v>1.8916666666666666</v>
      </c>
      <c r="CE52">
        <v>203</v>
      </c>
      <c r="CF52" s="3">
        <v>1.9756944444444444</v>
      </c>
      <c r="CG52">
        <v>44</v>
      </c>
      <c r="CH52" s="3">
        <v>2.036111111111111</v>
      </c>
      <c r="CI52">
        <v>218</v>
      </c>
      <c r="CJ52" s="3">
        <v>2.0972222222222223</v>
      </c>
      <c r="CK52">
        <v>214</v>
      </c>
      <c r="CL52" s="3">
        <v>2.2701388888888889</v>
      </c>
      <c r="CM52">
        <v>212</v>
      </c>
      <c r="CN52" s="3">
        <v>2.348611111111111</v>
      </c>
      <c r="CO52">
        <v>210</v>
      </c>
      <c r="CP52" s="3">
        <v>2.4215277777777779</v>
      </c>
      <c r="CQ52">
        <v>201</v>
      </c>
      <c r="CR52" s="3">
        <v>2.4923611111111112</v>
      </c>
      <c r="CS52">
        <v>202</v>
      </c>
      <c r="CT52" s="3">
        <v>2.5354166666666669</v>
      </c>
    </row>
    <row r="53" spans="1:98">
      <c r="A53" s="1"/>
      <c r="B53">
        <v>710210</v>
      </c>
      <c r="C53">
        <v>397391</v>
      </c>
      <c r="D53" t="s">
        <v>189</v>
      </c>
      <c r="E53" t="s">
        <v>190</v>
      </c>
      <c r="F53">
        <v>72</v>
      </c>
      <c r="G53" t="s">
        <v>152</v>
      </c>
      <c r="I53">
        <v>0</v>
      </c>
      <c r="J53" s="2">
        <v>0.54935185185185187</v>
      </c>
      <c r="K53" s="2">
        <v>0.59219907407407402</v>
      </c>
      <c r="L53" s="5" t="s">
        <v>385</v>
      </c>
      <c r="M53">
        <v>0</v>
      </c>
      <c r="N53">
        <v>1</v>
      </c>
      <c r="P53" t="s">
        <v>74</v>
      </c>
      <c r="R53">
        <v>2</v>
      </c>
      <c r="S53" t="str">
        <f t="shared" si="3"/>
        <v>WV</v>
      </c>
      <c r="T53" t="s">
        <v>154</v>
      </c>
      <c r="X53" t="s">
        <v>191</v>
      </c>
      <c r="Y53" t="str">
        <f t="shared" si="1"/>
        <v>W</v>
      </c>
      <c r="Z53">
        <f t="shared" si="2"/>
        <v>40</v>
      </c>
      <c r="AM53">
        <v>2</v>
      </c>
      <c r="AN53" t="s">
        <v>154</v>
      </c>
      <c r="AO53">
        <v>6.3</v>
      </c>
      <c r="AQ53">
        <v>26</v>
      </c>
      <c r="AR53">
        <v>19</v>
      </c>
      <c r="AS53" s="2">
        <v>0.54935185185185187</v>
      </c>
      <c r="AT53" s="2">
        <v>0.59219907407407402</v>
      </c>
      <c r="AU53">
        <v>204</v>
      </c>
      <c r="AV53" s="4">
        <v>6.7361111111111108E-2</v>
      </c>
      <c r="AW53">
        <v>46</v>
      </c>
      <c r="AX53" s="4">
        <v>0.12986111111111112</v>
      </c>
      <c r="AY53">
        <v>223</v>
      </c>
      <c r="AZ53" s="4">
        <v>0.28680555555555554</v>
      </c>
      <c r="BA53">
        <v>209</v>
      </c>
      <c r="BB53" s="4">
        <v>0.34375</v>
      </c>
      <c r="BC53">
        <v>211</v>
      </c>
      <c r="BD53" s="4">
        <v>0.41666666666666669</v>
      </c>
      <c r="BE53">
        <v>213</v>
      </c>
      <c r="BF53" s="4">
        <v>0.48402777777777778</v>
      </c>
      <c r="BG53">
        <v>205</v>
      </c>
      <c r="BH53" s="4">
        <v>0.60555555555555551</v>
      </c>
      <c r="BI53">
        <v>206</v>
      </c>
      <c r="BJ53" s="4">
        <v>0.66319444444444442</v>
      </c>
      <c r="BK53">
        <v>227</v>
      </c>
      <c r="BL53" s="4">
        <v>0.79722222222222217</v>
      </c>
      <c r="BM53">
        <v>35</v>
      </c>
      <c r="BN53" s="4">
        <v>0.99722222222222223</v>
      </c>
      <c r="BO53">
        <v>41</v>
      </c>
      <c r="BP53" s="3">
        <v>1.2326388888888888</v>
      </c>
      <c r="BQ53">
        <v>226</v>
      </c>
      <c r="BR53" s="3">
        <v>1.4145833333333335</v>
      </c>
      <c r="BS53">
        <v>42</v>
      </c>
      <c r="BT53" s="3">
        <v>1.4652777777777777</v>
      </c>
      <c r="BU53">
        <v>39</v>
      </c>
      <c r="BV53" s="3">
        <v>1.5555555555555556</v>
      </c>
      <c r="BW53">
        <v>38</v>
      </c>
      <c r="BX53" s="3">
        <v>1.6229166666666668</v>
      </c>
      <c r="BY53">
        <v>48</v>
      </c>
      <c r="BZ53" s="3">
        <v>1.6652777777777779</v>
      </c>
      <c r="CA53">
        <v>43</v>
      </c>
      <c r="CB53" s="3">
        <v>1.7555555555555555</v>
      </c>
      <c r="CC53">
        <v>219</v>
      </c>
      <c r="CD53" s="3">
        <v>1.8944444444444446</v>
      </c>
      <c r="CE53">
        <v>203</v>
      </c>
      <c r="CF53" s="3">
        <v>1.9694444444444443</v>
      </c>
      <c r="CG53">
        <v>44</v>
      </c>
      <c r="CH53" s="3">
        <v>2.0347222222222223</v>
      </c>
      <c r="CI53">
        <v>218</v>
      </c>
      <c r="CJ53" s="3">
        <v>2.1</v>
      </c>
      <c r="CK53">
        <v>214</v>
      </c>
      <c r="CL53" s="3">
        <v>2.2749999999999999</v>
      </c>
      <c r="CM53">
        <v>212</v>
      </c>
      <c r="CN53" s="3">
        <v>2.3548611111111111</v>
      </c>
      <c r="CO53">
        <v>210</v>
      </c>
      <c r="CP53" s="3">
        <v>2.4347222222222222</v>
      </c>
      <c r="CQ53">
        <v>201</v>
      </c>
      <c r="CR53" s="3">
        <v>2.5069444444444442</v>
      </c>
      <c r="CS53">
        <v>202</v>
      </c>
      <c r="CT53" s="3">
        <v>2.5625</v>
      </c>
    </row>
    <row r="54" spans="1:98">
      <c r="A54" s="1"/>
      <c r="B54">
        <v>505058</v>
      </c>
      <c r="C54">
        <v>131772</v>
      </c>
      <c r="D54" t="s">
        <v>108</v>
      </c>
      <c r="E54" t="s">
        <v>192</v>
      </c>
      <c r="F54">
        <v>62</v>
      </c>
      <c r="G54" t="s">
        <v>152</v>
      </c>
      <c r="I54">
        <v>0</v>
      </c>
      <c r="J54" s="2">
        <v>0.53612268518518513</v>
      </c>
      <c r="K54" s="2">
        <v>0.57959490740740738</v>
      </c>
      <c r="L54" s="5" t="s">
        <v>386</v>
      </c>
      <c r="M54">
        <v>0</v>
      </c>
      <c r="N54">
        <v>1</v>
      </c>
      <c r="P54" t="s">
        <v>74</v>
      </c>
      <c r="R54">
        <v>2</v>
      </c>
      <c r="S54" t="str">
        <f t="shared" si="3"/>
        <v>WV</v>
      </c>
      <c r="T54" t="s">
        <v>154</v>
      </c>
      <c r="X54" t="s">
        <v>180</v>
      </c>
      <c r="Y54" t="str">
        <f t="shared" si="1"/>
        <v>W</v>
      </c>
      <c r="Z54">
        <f t="shared" si="2"/>
        <v>50</v>
      </c>
      <c r="AM54">
        <v>2</v>
      </c>
      <c r="AN54" t="s">
        <v>154</v>
      </c>
      <c r="AO54">
        <v>6.3</v>
      </c>
      <c r="AQ54">
        <v>26</v>
      </c>
      <c r="AR54">
        <v>20</v>
      </c>
      <c r="AS54" s="2">
        <v>0.53612268518518513</v>
      </c>
      <c r="AT54" s="2">
        <v>0.57959490740740738</v>
      </c>
      <c r="AU54">
        <v>204</v>
      </c>
      <c r="AV54" s="4">
        <v>6.9444444444444434E-2</v>
      </c>
      <c r="AW54">
        <v>46</v>
      </c>
      <c r="AX54" s="4">
        <v>0.17152777777777775</v>
      </c>
      <c r="AY54">
        <v>223</v>
      </c>
      <c r="AZ54" s="4">
        <v>0.29930555555555555</v>
      </c>
      <c r="BA54">
        <v>209</v>
      </c>
      <c r="BB54" s="4">
        <v>0.34930555555555554</v>
      </c>
      <c r="BC54">
        <v>211</v>
      </c>
      <c r="BD54" s="4">
        <v>0.41944444444444445</v>
      </c>
      <c r="BE54">
        <v>213</v>
      </c>
      <c r="BF54" s="4">
        <v>0.46388888888888885</v>
      </c>
      <c r="BG54">
        <v>205</v>
      </c>
      <c r="BH54" s="4">
        <v>0.57916666666666672</v>
      </c>
      <c r="BI54">
        <v>206</v>
      </c>
      <c r="BJ54" s="4">
        <v>0.64513888888888882</v>
      </c>
      <c r="BK54">
        <v>227</v>
      </c>
      <c r="BL54" s="4">
        <v>0.78541666666666676</v>
      </c>
      <c r="BM54">
        <v>35</v>
      </c>
      <c r="BN54" s="4">
        <v>0.96250000000000002</v>
      </c>
      <c r="BO54">
        <v>41</v>
      </c>
      <c r="BP54" s="3">
        <v>1.2055555555555555</v>
      </c>
      <c r="BQ54">
        <v>226</v>
      </c>
      <c r="BR54" s="3">
        <v>1.3854166666666667</v>
      </c>
      <c r="BS54">
        <v>42</v>
      </c>
      <c r="BT54" s="3">
        <v>1.4534722222222223</v>
      </c>
      <c r="BU54">
        <v>39</v>
      </c>
      <c r="BV54" s="3">
        <v>1.5326388888888889</v>
      </c>
      <c r="BW54">
        <v>38</v>
      </c>
      <c r="BX54" s="3">
        <v>1.5888888888888888</v>
      </c>
      <c r="BY54">
        <v>48</v>
      </c>
      <c r="BZ54" s="3">
        <v>1.6340277777777779</v>
      </c>
      <c r="CA54">
        <v>43</v>
      </c>
      <c r="CB54" s="3">
        <v>1.7368055555555555</v>
      </c>
      <c r="CC54">
        <v>219</v>
      </c>
      <c r="CD54" s="3">
        <v>1.8659722222222221</v>
      </c>
      <c r="CE54">
        <v>203</v>
      </c>
      <c r="CF54" s="3">
        <v>1.9354166666666668</v>
      </c>
      <c r="CG54">
        <v>44</v>
      </c>
      <c r="CH54" s="3">
        <v>2.0041666666666669</v>
      </c>
      <c r="CI54">
        <v>218</v>
      </c>
      <c r="CJ54" s="3">
        <v>2.0812500000000003</v>
      </c>
      <c r="CK54">
        <v>214</v>
      </c>
      <c r="CL54" s="3">
        <v>2.2472222222222222</v>
      </c>
      <c r="CM54">
        <v>212</v>
      </c>
      <c r="CN54" s="3">
        <v>2.3631944444444444</v>
      </c>
      <c r="CO54">
        <v>210</v>
      </c>
      <c r="CP54" s="3">
        <v>2.4479166666666665</v>
      </c>
      <c r="CQ54">
        <v>201</v>
      </c>
      <c r="CR54" s="3">
        <v>2.5381944444444442</v>
      </c>
      <c r="CS54">
        <v>202</v>
      </c>
      <c r="CT54" s="3">
        <v>2.6013888888888888</v>
      </c>
    </row>
    <row r="55" spans="1:98">
      <c r="A55" s="1"/>
      <c r="B55">
        <v>505061</v>
      </c>
      <c r="C55">
        <v>362411</v>
      </c>
      <c r="D55" t="s">
        <v>193</v>
      </c>
      <c r="E55" t="s">
        <v>177</v>
      </c>
      <c r="F55">
        <v>72</v>
      </c>
      <c r="G55" t="s">
        <v>152</v>
      </c>
      <c r="I55">
        <v>0</v>
      </c>
      <c r="J55" s="2">
        <v>0.51461805555555562</v>
      </c>
      <c r="K55" s="2">
        <v>0.55925925925925923</v>
      </c>
      <c r="L55" s="5" t="s">
        <v>387</v>
      </c>
      <c r="M55">
        <v>0</v>
      </c>
      <c r="N55">
        <v>1</v>
      </c>
      <c r="P55" t="s">
        <v>74</v>
      </c>
      <c r="R55">
        <v>2</v>
      </c>
      <c r="S55" t="str">
        <f t="shared" si="3"/>
        <v>WV</v>
      </c>
      <c r="T55" t="s">
        <v>154</v>
      </c>
      <c r="X55" t="s">
        <v>191</v>
      </c>
      <c r="Y55" t="str">
        <f t="shared" si="1"/>
        <v>W</v>
      </c>
      <c r="Z55">
        <f t="shared" si="2"/>
        <v>40</v>
      </c>
      <c r="AM55">
        <v>2</v>
      </c>
      <c r="AN55" t="s">
        <v>154</v>
      </c>
      <c r="AO55">
        <v>6.3</v>
      </c>
      <c r="AQ55">
        <v>26</v>
      </c>
      <c r="AR55">
        <v>21</v>
      </c>
      <c r="AS55" s="2">
        <v>0.51461805555555562</v>
      </c>
      <c r="AT55" s="2">
        <v>0.55925925925925923</v>
      </c>
      <c r="AU55">
        <v>204</v>
      </c>
      <c r="AV55" s="4">
        <v>4.4444444444444446E-2</v>
      </c>
      <c r="AW55">
        <v>46</v>
      </c>
      <c r="AX55" s="4">
        <v>6.1805555555555558E-2</v>
      </c>
      <c r="AY55">
        <v>223</v>
      </c>
      <c r="AZ55" s="4">
        <v>0.25833333333333336</v>
      </c>
      <c r="BA55">
        <v>209</v>
      </c>
      <c r="BB55" s="4">
        <v>0.31875000000000003</v>
      </c>
      <c r="BC55">
        <v>211</v>
      </c>
      <c r="BD55" s="4">
        <v>0.39583333333333331</v>
      </c>
      <c r="BE55">
        <v>213</v>
      </c>
      <c r="BF55" s="4">
        <v>0.45069444444444445</v>
      </c>
      <c r="BG55">
        <v>205</v>
      </c>
      <c r="BH55" s="4">
        <v>0.56874999999999998</v>
      </c>
      <c r="BI55">
        <v>206</v>
      </c>
      <c r="BJ55" s="4">
        <v>0.62152777777777779</v>
      </c>
      <c r="BK55">
        <v>227</v>
      </c>
      <c r="BL55" s="4">
        <v>0.76597222222222217</v>
      </c>
      <c r="BM55">
        <v>35</v>
      </c>
      <c r="BN55" s="4">
        <v>0.9604166666666667</v>
      </c>
      <c r="BO55">
        <v>41</v>
      </c>
      <c r="BP55" s="3">
        <v>1.2201388888888889</v>
      </c>
      <c r="BQ55">
        <v>226</v>
      </c>
      <c r="BR55" s="3">
        <v>1.4111111111111112</v>
      </c>
      <c r="BS55">
        <v>42</v>
      </c>
      <c r="BT55" s="3">
        <v>1.4694444444444443</v>
      </c>
      <c r="BU55">
        <v>39</v>
      </c>
      <c r="BV55" s="3">
        <v>1.5625</v>
      </c>
      <c r="BW55">
        <v>38</v>
      </c>
      <c r="BX55" s="3">
        <v>1.627777777777778</v>
      </c>
      <c r="BY55">
        <v>48</v>
      </c>
      <c r="BZ55" s="3">
        <v>1.6722222222222223</v>
      </c>
      <c r="CA55">
        <v>43</v>
      </c>
      <c r="CB55" s="3">
        <v>1.7645833333333334</v>
      </c>
      <c r="CC55">
        <v>219</v>
      </c>
      <c r="CD55" s="3">
        <v>1.9013888888888888</v>
      </c>
      <c r="CE55">
        <v>203</v>
      </c>
      <c r="CF55" s="3">
        <v>1.9701388888888889</v>
      </c>
      <c r="CG55">
        <v>44</v>
      </c>
      <c r="CH55" s="3">
        <v>2.036111111111111</v>
      </c>
      <c r="CI55">
        <v>218</v>
      </c>
      <c r="CJ55" s="3">
        <v>2.1048611111111111</v>
      </c>
      <c r="CK55">
        <v>214</v>
      </c>
      <c r="CL55" s="3">
        <v>2.2805555555555554</v>
      </c>
      <c r="CM55">
        <v>212</v>
      </c>
      <c r="CN55" s="3">
        <v>2.3666666666666667</v>
      </c>
      <c r="CO55">
        <v>210</v>
      </c>
      <c r="CP55" s="3">
        <v>2.4972222222222222</v>
      </c>
      <c r="CQ55">
        <v>201</v>
      </c>
      <c r="CR55" s="3">
        <v>2.6131944444444444</v>
      </c>
      <c r="CS55">
        <v>202</v>
      </c>
      <c r="CT55" s="3">
        <v>2.6708333333333329</v>
      </c>
    </row>
    <row r="56" spans="1:98">
      <c r="A56" s="1"/>
      <c r="B56">
        <v>1220614</v>
      </c>
      <c r="C56">
        <v>446451</v>
      </c>
      <c r="D56" t="s">
        <v>194</v>
      </c>
      <c r="E56" t="s">
        <v>195</v>
      </c>
      <c r="F56">
        <v>57</v>
      </c>
      <c r="G56" t="s">
        <v>68</v>
      </c>
      <c r="I56">
        <v>0</v>
      </c>
      <c r="J56" s="2">
        <v>0.5250231481481481</v>
      </c>
      <c r="K56" s="2">
        <v>0.57033564814814819</v>
      </c>
      <c r="L56" s="5" t="s">
        <v>388</v>
      </c>
      <c r="M56">
        <v>0</v>
      </c>
      <c r="N56">
        <v>1</v>
      </c>
      <c r="P56" t="s">
        <v>74</v>
      </c>
      <c r="R56">
        <v>2</v>
      </c>
      <c r="S56" t="str">
        <f t="shared" si="3"/>
        <v>MSV</v>
      </c>
      <c r="T56" t="s">
        <v>154</v>
      </c>
      <c r="X56" t="s">
        <v>143</v>
      </c>
      <c r="Y56" t="str">
        <f t="shared" si="1"/>
        <v>M</v>
      </c>
      <c r="Z56">
        <f t="shared" si="2"/>
        <v>55</v>
      </c>
      <c r="AM56">
        <v>2</v>
      </c>
      <c r="AN56" t="s">
        <v>154</v>
      </c>
      <c r="AO56">
        <v>6.3</v>
      </c>
      <c r="AQ56">
        <v>26</v>
      </c>
      <c r="AR56">
        <v>22</v>
      </c>
      <c r="AS56" s="2">
        <v>0.5250231481481481</v>
      </c>
      <c r="AT56" s="2">
        <v>0.57033564814814819</v>
      </c>
      <c r="AU56">
        <v>204</v>
      </c>
      <c r="AV56" s="4">
        <v>4.5833333333333337E-2</v>
      </c>
      <c r="AW56">
        <v>46</v>
      </c>
      <c r="AX56" s="4">
        <v>0.11319444444444444</v>
      </c>
      <c r="AY56">
        <v>223</v>
      </c>
      <c r="AZ56" s="4">
        <v>0.28194444444444444</v>
      </c>
      <c r="BA56">
        <v>209</v>
      </c>
      <c r="BB56" s="4">
        <v>0.33749999999999997</v>
      </c>
      <c r="BC56">
        <v>211</v>
      </c>
      <c r="BD56" s="4">
        <v>0.42291666666666666</v>
      </c>
      <c r="BE56">
        <v>213</v>
      </c>
      <c r="BF56" s="4">
        <v>0.49513888888888885</v>
      </c>
      <c r="BG56">
        <v>205</v>
      </c>
      <c r="BH56" s="4">
        <v>0.61458333333333337</v>
      </c>
      <c r="BI56">
        <v>206</v>
      </c>
      <c r="BJ56" s="4">
        <v>0.6743055555555556</v>
      </c>
      <c r="BK56">
        <v>227</v>
      </c>
      <c r="BL56" s="4">
        <v>0.80763888888888891</v>
      </c>
      <c r="BM56">
        <v>35</v>
      </c>
      <c r="BN56" s="4">
        <v>0.99652777777777779</v>
      </c>
      <c r="BO56">
        <v>41</v>
      </c>
      <c r="BP56" s="3">
        <v>1.2493055555555557</v>
      </c>
      <c r="BQ56">
        <v>226</v>
      </c>
      <c r="BR56" s="3">
        <v>1.4472222222222222</v>
      </c>
      <c r="BS56">
        <v>42</v>
      </c>
      <c r="BT56" s="3">
        <v>1.5347222222222223</v>
      </c>
      <c r="BU56">
        <v>39</v>
      </c>
      <c r="BV56" s="3">
        <v>1.6187500000000001</v>
      </c>
      <c r="BW56">
        <v>38</v>
      </c>
      <c r="BX56" s="3">
        <v>1.675</v>
      </c>
      <c r="BY56">
        <v>48</v>
      </c>
      <c r="BZ56" s="3">
        <v>1.715972222222222</v>
      </c>
      <c r="CA56">
        <v>43</v>
      </c>
      <c r="CB56" s="3">
        <v>1.8305555555555555</v>
      </c>
      <c r="CC56">
        <v>219</v>
      </c>
      <c r="CD56" s="3">
        <v>1.9694444444444443</v>
      </c>
      <c r="CE56">
        <v>203</v>
      </c>
      <c r="CF56" s="3">
        <v>2.0590277777777777</v>
      </c>
      <c r="CG56">
        <v>44</v>
      </c>
      <c r="CH56" s="3">
        <v>2.1229166666666668</v>
      </c>
      <c r="CI56">
        <v>218</v>
      </c>
      <c r="CJ56" s="3">
        <v>2.2034722222222221</v>
      </c>
      <c r="CK56">
        <v>214</v>
      </c>
      <c r="CL56" s="3">
        <v>2.3791666666666669</v>
      </c>
      <c r="CM56">
        <v>212</v>
      </c>
      <c r="CN56" s="3">
        <v>2.4611111111111112</v>
      </c>
      <c r="CO56">
        <v>210</v>
      </c>
      <c r="CP56" s="3">
        <v>2.5500000000000003</v>
      </c>
      <c r="CQ56">
        <v>201</v>
      </c>
      <c r="CR56" s="3">
        <v>2.651388888888889</v>
      </c>
      <c r="CS56">
        <v>202</v>
      </c>
      <c r="CT56" s="3">
        <v>2.7104166666666667</v>
      </c>
    </row>
    <row r="57" spans="1:98">
      <c r="A57" s="1"/>
      <c r="B57">
        <v>220310</v>
      </c>
      <c r="C57">
        <v>381271</v>
      </c>
      <c r="D57" t="s">
        <v>196</v>
      </c>
      <c r="E57" t="s">
        <v>109</v>
      </c>
      <c r="F57">
        <v>52</v>
      </c>
      <c r="G57" t="s">
        <v>68</v>
      </c>
      <c r="I57">
        <v>0</v>
      </c>
      <c r="J57" s="2">
        <v>0.49394675925925924</v>
      </c>
      <c r="K57" s="2">
        <v>0.53993055555555558</v>
      </c>
      <c r="L57" s="5" t="s">
        <v>389</v>
      </c>
      <c r="M57">
        <v>0</v>
      </c>
      <c r="N57">
        <v>1</v>
      </c>
      <c r="P57" t="s">
        <v>142</v>
      </c>
      <c r="R57">
        <v>2</v>
      </c>
      <c r="S57" t="str">
        <f t="shared" si="3"/>
        <v>MSV</v>
      </c>
      <c r="T57" t="s">
        <v>154</v>
      </c>
      <c r="X57" t="s">
        <v>159</v>
      </c>
      <c r="Y57" t="str">
        <f t="shared" si="1"/>
        <v>M</v>
      </c>
      <c r="Z57">
        <f t="shared" si="2"/>
        <v>60</v>
      </c>
      <c r="AM57">
        <v>2</v>
      </c>
      <c r="AN57" t="s">
        <v>154</v>
      </c>
      <c r="AO57">
        <v>6.3</v>
      </c>
      <c r="AQ57">
        <v>26</v>
      </c>
      <c r="AR57">
        <v>23</v>
      </c>
      <c r="AS57" s="2">
        <v>0.49394675925925924</v>
      </c>
      <c r="AT57" s="2">
        <v>0.53993055555555558</v>
      </c>
      <c r="AU57">
        <v>204</v>
      </c>
      <c r="AV57" s="4">
        <v>6.0416666666666667E-2</v>
      </c>
      <c r="AW57">
        <v>46</v>
      </c>
      <c r="AX57" s="4">
        <v>0.1986111111111111</v>
      </c>
      <c r="AY57">
        <v>223</v>
      </c>
      <c r="AZ57" s="4">
        <v>0.36041666666666666</v>
      </c>
      <c r="BA57">
        <v>209</v>
      </c>
      <c r="BB57" s="4">
        <v>0.41666666666666669</v>
      </c>
      <c r="BC57">
        <v>211</v>
      </c>
      <c r="BD57" s="4">
        <v>0.48888888888888887</v>
      </c>
      <c r="BE57">
        <v>213</v>
      </c>
      <c r="BF57" s="4">
        <v>0.53819444444444442</v>
      </c>
      <c r="BG57">
        <v>205</v>
      </c>
      <c r="BH57" s="4">
        <v>0.64444444444444449</v>
      </c>
      <c r="BI57">
        <v>206</v>
      </c>
      <c r="BJ57" s="4">
        <v>0.70763888888888893</v>
      </c>
      <c r="BK57">
        <v>227</v>
      </c>
      <c r="BL57" s="4">
        <v>0.85902777777777783</v>
      </c>
      <c r="BM57">
        <v>35</v>
      </c>
      <c r="BN57" s="3">
        <v>1.0763888888888888</v>
      </c>
      <c r="BO57">
        <v>41</v>
      </c>
      <c r="BP57" s="3">
        <v>1.3013888888888889</v>
      </c>
      <c r="BQ57">
        <v>226</v>
      </c>
      <c r="BR57" s="3">
        <v>1.5118055555555554</v>
      </c>
      <c r="BS57">
        <v>42</v>
      </c>
      <c r="BT57" s="3">
        <v>1.5729166666666667</v>
      </c>
      <c r="BU57">
        <v>39</v>
      </c>
      <c r="BV57" s="3">
        <v>1.6645833333333335</v>
      </c>
      <c r="BW57">
        <v>38</v>
      </c>
      <c r="BX57" s="3">
        <v>1.7152777777777777</v>
      </c>
      <c r="BY57">
        <v>48</v>
      </c>
      <c r="BZ57" s="3">
        <v>1.7715277777777778</v>
      </c>
      <c r="CA57">
        <v>43</v>
      </c>
      <c r="CB57" s="3">
        <v>1.8576388888888891</v>
      </c>
      <c r="CC57">
        <v>219</v>
      </c>
      <c r="CD57" s="3">
        <v>2.0104166666666665</v>
      </c>
      <c r="CE57">
        <v>203</v>
      </c>
      <c r="CF57" s="3">
        <v>2.0847222222222221</v>
      </c>
      <c r="CG57">
        <v>44</v>
      </c>
      <c r="CH57" s="3">
        <v>2.15</v>
      </c>
      <c r="CI57">
        <v>218</v>
      </c>
      <c r="CJ57" s="3">
        <v>2.213888888888889</v>
      </c>
      <c r="CK57">
        <v>214</v>
      </c>
      <c r="CL57" s="3">
        <v>2.3812500000000001</v>
      </c>
      <c r="CM57">
        <v>212</v>
      </c>
      <c r="CN57" s="3">
        <v>2.5152777777777779</v>
      </c>
      <c r="CO57">
        <v>210</v>
      </c>
      <c r="CP57" s="3">
        <v>2.6013888888888888</v>
      </c>
      <c r="CQ57">
        <v>201</v>
      </c>
      <c r="CR57" s="3">
        <v>2.6868055555555554</v>
      </c>
      <c r="CS57">
        <v>202</v>
      </c>
      <c r="CT57" s="3">
        <v>2.75</v>
      </c>
    </row>
    <row r="58" spans="1:98">
      <c r="A58" s="1"/>
      <c r="B58">
        <v>407361</v>
      </c>
      <c r="C58">
        <v>308721</v>
      </c>
      <c r="D58" t="s">
        <v>124</v>
      </c>
      <c r="E58" t="s">
        <v>197</v>
      </c>
      <c r="F58">
        <v>72</v>
      </c>
      <c r="G58" t="s">
        <v>152</v>
      </c>
      <c r="I58">
        <v>0</v>
      </c>
      <c r="J58" s="2">
        <v>0.49539351851851854</v>
      </c>
      <c r="K58" s="2">
        <v>0.54138888888888892</v>
      </c>
      <c r="L58" s="5" t="s">
        <v>390</v>
      </c>
      <c r="M58">
        <v>0</v>
      </c>
      <c r="N58">
        <v>1</v>
      </c>
      <c r="P58" t="s">
        <v>125</v>
      </c>
      <c r="R58">
        <v>2</v>
      </c>
      <c r="S58" t="str">
        <f t="shared" si="3"/>
        <v>WV</v>
      </c>
      <c r="T58" t="s">
        <v>154</v>
      </c>
      <c r="X58" t="s">
        <v>191</v>
      </c>
      <c r="Y58" t="str">
        <f t="shared" si="1"/>
        <v>W</v>
      </c>
      <c r="Z58">
        <f t="shared" si="2"/>
        <v>40</v>
      </c>
      <c r="AM58">
        <v>2</v>
      </c>
      <c r="AN58" t="s">
        <v>154</v>
      </c>
      <c r="AO58">
        <v>6.3</v>
      </c>
      <c r="AQ58">
        <v>26</v>
      </c>
      <c r="AR58">
        <v>24</v>
      </c>
      <c r="AS58" s="2">
        <v>0.49539351851851854</v>
      </c>
      <c r="AT58" s="2">
        <v>0.54138888888888892</v>
      </c>
      <c r="AU58">
        <v>204</v>
      </c>
      <c r="AV58" s="4">
        <v>4.5833333333333337E-2</v>
      </c>
      <c r="AW58">
        <v>46</v>
      </c>
      <c r="AX58" s="4">
        <v>0.1111111111111111</v>
      </c>
      <c r="AY58">
        <v>223</v>
      </c>
      <c r="AZ58" s="4">
        <v>0.2638888888888889</v>
      </c>
      <c r="BA58">
        <v>209</v>
      </c>
      <c r="BB58" s="4">
        <v>0.3263888888888889</v>
      </c>
      <c r="BC58">
        <v>211</v>
      </c>
      <c r="BD58" s="4">
        <v>0.40347222222222223</v>
      </c>
      <c r="BE58">
        <v>213</v>
      </c>
      <c r="BF58" s="4">
        <v>0.45277777777777778</v>
      </c>
      <c r="BG58">
        <v>205</v>
      </c>
      <c r="BH58" s="4">
        <v>0.5805555555555556</v>
      </c>
      <c r="BI58">
        <v>206</v>
      </c>
      <c r="BJ58" s="4">
        <v>0.63541666666666663</v>
      </c>
      <c r="BK58">
        <v>227</v>
      </c>
      <c r="BL58" s="4">
        <v>0.77777777777777779</v>
      </c>
      <c r="BM58">
        <v>35</v>
      </c>
      <c r="BN58" s="4">
        <v>0.98125000000000007</v>
      </c>
      <c r="BO58">
        <v>41</v>
      </c>
      <c r="BP58" s="3">
        <v>1.2548611111111112</v>
      </c>
      <c r="BQ58">
        <v>226</v>
      </c>
      <c r="BR58" s="3">
        <v>1.4631944444444445</v>
      </c>
      <c r="BS58">
        <v>42</v>
      </c>
      <c r="BT58" s="3">
        <v>1.53125</v>
      </c>
      <c r="BU58">
        <v>39</v>
      </c>
      <c r="BV58" s="3">
        <v>1.6291666666666667</v>
      </c>
      <c r="BW58">
        <v>38</v>
      </c>
      <c r="BX58" s="3">
        <v>1.6805555555555556</v>
      </c>
      <c r="BY58">
        <v>48</v>
      </c>
      <c r="BZ58" s="3">
        <v>1.7291666666666667</v>
      </c>
      <c r="CA58">
        <v>43</v>
      </c>
      <c r="CB58" s="3">
        <v>1.8319444444444446</v>
      </c>
      <c r="CC58">
        <v>219</v>
      </c>
      <c r="CD58" s="3">
        <v>1.9916666666666665</v>
      </c>
      <c r="CE58">
        <v>203</v>
      </c>
      <c r="CF58" s="3">
        <v>2.0722222222222224</v>
      </c>
      <c r="CG58">
        <v>44</v>
      </c>
      <c r="CH58" s="3">
        <v>2.1409722222222221</v>
      </c>
      <c r="CI58">
        <v>218</v>
      </c>
      <c r="CJ58" s="3">
        <v>2.2256944444444442</v>
      </c>
      <c r="CK58">
        <v>214</v>
      </c>
      <c r="CL58" s="3">
        <v>2.411111111111111</v>
      </c>
      <c r="CM58">
        <v>212</v>
      </c>
      <c r="CN58" s="3">
        <v>2.5013888888888887</v>
      </c>
      <c r="CO58">
        <v>210</v>
      </c>
      <c r="CP58" s="3">
        <v>2.5770833333333334</v>
      </c>
      <c r="CQ58">
        <v>201</v>
      </c>
      <c r="CR58" s="3">
        <v>2.692361111111111</v>
      </c>
      <c r="CS58">
        <v>202</v>
      </c>
      <c r="CT58" s="3">
        <v>2.7513888888888887</v>
      </c>
    </row>
    <row r="59" spans="1:98">
      <c r="A59" s="1"/>
      <c r="B59">
        <v>235413</v>
      </c>
      <c r="C59">
        <v>166213</v>
      </c>
      <c r="D59" t="s">
        <v>169</v>
      </c>
      <c r="E59" t="s">
        <v>198</v>
      </c>
      <c r="F59">
        <v>91</v>
      </c>
      <c r="G59" t="s">
        <v>152</v>
      </c>
      <c r="I59">
        <v>0</v>
      </c>
      <c r="J59" s="2">
        <v>0.5085763888888889</v>
      </c>
      <c r="K59" s="2">
        <v>0.55461805555555554</v>
      </c>
      <c r="L59" s="5" t="s">
        <v>391</v>
      </c>
      <c r="M59">
        <v>0</v>
      </c>
      <c r="N59">
        <v>1</v>
      </c>
      <c r="P59" t="s">
        <v>74</v>
      </c>
      <c r="R59">
        <v>2</v>
      </c>
      <c r="S59" t="str">
        <f t="shared" si="3"/>
        <v>WO</v>
      </c>
      <c r="T59" t="s">
        <v>154</v>
      </c>
      <c r="X59" t="s">
        <v>155</v>
      </c>
      <c r="Y59" t="str">
        <f t="shared" si="1"/>
        <v>W</v>
      </c>
      <c r="Z59">
        <f t="shared" si="2"/>
        <v>21</v>
      </c>
      <c r="AM59">
        <v>2</v>
      </c>
      <c r="AN59" t="s">
        <v>154</v>
      </c>
      <c r="AO59">
        <v>6.3</v>
      </c>
      <c r="AQ59">
        <v>26</v>
      </c>
      <c r="AR59">
        <v>25</v>
      </c>
      <c r="AS59" s="2">
        <v>0.5085763888888889</v>
      </c>
      <c r="AT59" s="2">
        <v>0.55461805555555554</v>
      </c>
      <c r="AU59">
        <v>204</v>
      </c>
      <c r="AV59" s="4">
        <v>7.1527777777777787E-2</v>
      </c>
      <c r="AW59">
        <v>46</v>
      </c>
      <c r="AX59" s="4">
        <v>0.14097222222222222</v>
      </c>
      <c r="AY59">
        <v>223</v>
      </c>
      <c r="AZ59" s="4">
        <v>0.3215277777777778</v>
      </c>
      <c r="BA59">
        <v>209</v>
      </c>
      <c r="BB59" s="4">
        <v>0.37013888888888885</v>
      </c>
      <c r="BC59">
        <v>211</v>
      </c>
      <c r="BD59" s="4">
        <v>0.4597222222222222</v>
      </c>
      <c r="BE59">
        <v>213</v>
      </c>
      <c r="BF59" s="4">
        <v>0.51527777777777783</v>
      </c>
      <c r="BG59">
        <v>205</v>
      </c>
      <c r="BH59" s="4">
        <v>0.63888888888888895</v>
      </c>
      <c r="BI59">
        <v>206</v>
      </c>
      <c r="BJ59" s="4">
        <v>0.70763888888888893</v>
      </c>
      <c r="BK59">
        <v>227</v>
      </c>
      <c r="BL59" s="4">
        <v>0.88541666666666663</v>
      </c>
      <c r="BM59">
        <v>35</v>
      </c>
      <c r="BN59" s="3">
        <v>1.0798611111111112</v>
      </c>
      <c r="BO59">
        <v>41</v>
      </c>
      <c r="BP59" s="3">
        <v>1.3277777777777777</v>
      </c>
      <c r="BQ59">
        <v>226</v>
      </c>
      <c r="BR59" s="3">
        <v>1.5819444444444446</v>
      </c>
      <c r="BS59">
        <v>42</v>
      </c>
      <c r="BT59" s="3">
        <v>1.6375</v>
      </c>
      <c r="BU59">
        <v>39</v>
      </c>
      <c r="BV59" s="3">
        <v>1.7249999999999999</v>
      </c>
      <c r="BW59">
        <v>38</v>
      </c>
      <c r="BX59" s="3">
        <v>1.79375</v>
      </c>
      <c r="BY59">
        <v>48</v>
      </c>
      <c r="BZ59" s="3">
        <v>1.8388888888888888</v>
      </c>
      <c r="CA59">
        <v>43</v>
      </c>
      <c r="CB59" s="3">
        <v>1.9451388888888888</v>
      </c>
      <c r="CC59">
        <v>219</v>
      </c>
      <c r="CD59" s="3">
        <v>2.1</v>
      </c>
      <c r="CE59">
        <v>203</v>
      </c>
      <c r="CF59" s="3">
        <v>2.1694444444444447</v>
      </c>
      <c r="CG59">
        <v>44</v>
      </c>
      <c r="CH59" s="3">
        <v>2.2576388888888888</v>
      </c>
      <c r="CI59">
        <v>218</v>
      </c>
      <c r="CJ59" s="3">
        <v>2.3222222222222224</v>
      </c>
      <c r="CK59">
        <v>214</v>
      </c>
      <c r="CL59" s="3">
        <v>2.4659722222222222</v>
      </c>
      <c r="CM59">
        <v>212</v>
      </c>
      <c r="CN59" s="3">
        <v>2.5506944444444444</v>
      </c>
      <c r="CO59">
        <v>210</v>
      </c>
      <c r="CP59" s="3">
        <v>2.6319444444444442</v>
      </c>
      <c r="CQ59">
        <v>201</v>
      </c>
      <c r="CR59" s="3">
        <v>2.7076388888888889</v>
      </c>
      <c r="CS59">
        <v>202</v>
      </c>
      <c r="CT59" s="3">
        <v>2.7562500000000001</v>
      </c>
    </row>
    <row r="60" spans="1:98">
      <c r="A60" s="1"/>
      <c r="B60">
        <v>516113</v>
      </c>
      <c r="C60">
        <v>393721</v>
      </c>
      <c r="D60" t="s">
        <v>199</v>
      </c>
      <c r="E60" t="s">
        <v>200</v>
      </c>
      <c r="F60">
        <v>67</v>
      </c>
      <c r="G60" t="s">
        <v>68</v>
      </c>
      <c r="I60">
        <v>0</v>
      </c>
      <c r="J60" s="2">
        <v>0.54587962962962966</v>
      </c>
      <c r="K60" s="2">
        <v>0.59229166666666666</v>
      </c>
      <c r="L60" s="5" t="s">
        <v>392</v>
      </c>
      <c r="M60">
        <v>0</v>
      </c>
      <c r="N60">
        <v>1</v>
      </c>
      <c r="P60" t="s">
        <v>153</v>
      </c>
      <c r="R60">
        <v>2</v>
      </c>
      <c r="S60" t="str">
        <f t="shared" si="3"/>
        <v>n/c for YUL</v>
      </c>
      <c r="T60" t="s">
        <v>154</v>
      </c>
      <c r="X60" t="s">
        <v>91</v>
      </c>
      <c r="Y60" t="str">
        <f t="shared" si="1"/>
        <v>M</v>
      </c>
      <c r="Z60">
        <f t="shared" si="2"/>
        <v>45</v>
      </c>
      <c r="AM60">
        <v>2</v>
      </c>
      <c r="AN60" t="s">
        <v>154</v>
      </c>
      <c r="AO60">
        <v>6.3</v>
      </c>
      <c r="AQ60">
        <v>26</v>
      </c>
      <c r="AR60">
        <v>26</v>
      </c>
      <c r="AS60" s="2">
        <v>0.54587962962962966</v>
      </c>
      <c r="AT60" s="2">
        <v>0.59229166666666666</v>
      </c>
      <c r="AU60">
        <v>204</v>
      </c>
      <c r="AV60" s="4">
        <v>6.3194444444444442E-2</v>
      </c>
      <c r="AW60">
        <v>46</v>
      </c>
      <c r="AX60" s="4">
        <v>7.3611111111111113E-2</v>
      </c>
      <c r="AY60">
        <v>223</v>
      </c>
      <c r="AZ60" s="4">
        <v>0.28333333333333333</v>
      </c>
      <c r="BA60">
        <v>209</v>
      </c>
      <c r="BB60" s="4">
        <v>0.3840277777777778</v>
      </c>
      <c r="BC60">
        <v>211</v>
      </c>
      <c r="BD60" s="4">
        <v>0.4604166666666667</v>
      </c>
      <c r="BE60">
        <v>213</v>
      </c>
      <c r="BF60" s="4">
        <v>0.50624999999999998</v>
      </c>
      <c r="BG60">
        <v>205</v>
      </c>
      <c r="BH60" s="4">
        <v>0.62361111111111112</v>
      </c>
      <c r="BI60">
        <v>206</v>
      </c>
      <c r="BJ60" s="4">
        <v>0.6875</v>
      </c>
      <c r="BK60">
        <v>227</v>
      </c>
      <c r="BL60" s="4">
        <v>0.82847222222222217</v>
      </c>
      <c r="BM60">
        <v>35</v>
      </c>
      <c r="BN60" s="3">
        <v>1.0222222222222224</v>
      </c>
      <c r="BO60">
        <v>41</v>
      </c>
      <c r="BP60" s="3">
        <v>1.2868055555555555</v>
      </c>
      <c r="BQ60">
        <v>226</v>
      </c>
      <c r="BR60" s="3">
        <v>1.5687499999999999</v>
      </c>
      <c r="BS60">
        <v>42</v>
      </c>
      <c r="BT60" s="3">
        <v>1.6548611111111111</v>
      </c>
      <c r="BU60">
        <v>39</v>
      </c>
      <c r="BV60" s="3">
        <v>1.7618055555555554</v>
      </c>
      <c r="BW60">
        <v>38</v>
      </c>
      <c r="BX60" s="3">
        <v>1.8333333333333333</v>
      </c>
      <c r="BY60">
        <v>48</v>
      </c>
      <c r="BZ60" s="3">
        <v>1.8784722222222223</v>
      </c>
      <c r="CA60">
        <v>43</v>
      </c>
      <c r="CB60" s="3">
        <v>1.9701388888888889</v>
      </c>
      <c r="CC60">
        <v>219</v>
      </c>
      <c r="CD60" s="3">
        <v>2.1111111111111112</v>
      </c>
      <c r="CE60">
        <v>203</v>
      </c>
      <c r="CF60" s="3">
        <v>2.1847222222222222</v>
      </c>
      <c r="CG60">
        <v>44</v>
      </c>
      <c r="CH60" s="3">
        <v>2.2527777777777778</v>
      </c>
      <c r="CI60">
        <v>218</v>
      </c>
      <c r="CJ60" s="3">
        <v>2.3194444444444442</v>
      </c>
      <c r="CK60">
        <v>214</v>
      </c>
      <c r="CL60" s="3">
        <v>2.4895833333333335</v>
      </c>
      <c r="CM60">
        <v>212</v>
      </c>
      <c r="CN60" s="3">
        <v>2.5701388888888888</v>
      </c>
      <c r="CO60">
        <v>210</v>
      </c>
      <c r="CP60" s="3">
        <v>2.6465277777777776</v>
      </c>
      <c r="CQ60">
        <v>201</v>
      </c>
      <c r="CR60" s="3">
        <v>2.7201388888888887</v>
      </c>
      <c r="CS60">
        <v>202</v>
      </c>
      <c r="CT60" s="3">
        <v>2.7770833333333336</v>
      </c>
    </row>
    <row r="61" spans="1:98">
      <c r="A61" s="1"/>
      <c r="B61">
        <v>400464</v>
      </c>
      <c r="C61">
        <v>288051</v>
      </c>
      <c r="D61" t="s">
        <v>201</v>
      </c>
      <c r="E61" t="s">
        <v>80</v>
      </c>
      <c r="F61">
        <v>52</v>
      </c>
      <c r="G61" t="s">
        <v>68</v>
      </c>
      <c r="I61">
        <v>0</v>
      </c>
      <c r="J61" s="2">
        <v>0.49471064814814819</v>
      </c>
      <c r="K61" s="2">
        <v>0.54113425925925929</v>
      </c>
      <c r="L61" s="5" t="s">
        <v>393</v>
      </c>
      <c r="M61">
        <v>0</v>
      </c>
      <c r="N61">
        <v>1</v>
      </c>
      <c r="P61" t="s">
        <v>202</v>
      </c>
      <c r="R61">
        <v>2</v>
      </c>
      <c r="S61" t="str">
        <f t="shared" si="3"/>
        <v>MSV</v>
      </c>
      <c r="T61" t="s">
        <v>154</v>
      </c>
      <c r="X61" t="s">
        <v>159</v>
      </c>
      <c r="Y61" t="str">
        <f t="shared" si="1"/>
        <v>M</v>
      </c>
      <c r="Z61">
        <f t="shared" si="2"/>
        <v>60</v>
      </c>
      <c r="AM61">
        <v>2</v>
      </c>
      <c r="AN61" t="s">
        <v>154</v>
      </c>
      <c r="AO61">
        <v>6.3</v>
      </c>
      <c r="AQ61">
        <v>26</v>
      </c>
      <c r="AR61">
        <v>27</v>
      </c>
      <c r="AS61" s="2">
        <v>0.49471064814814819</v>
      </c>
      <c r="AT61" s="2">
        <v>0.54113425925925929</v>
      </c>
      <c r="AU61">
        <v>204</v>
      </c>
      <c r="AV61" s="4">
        <v>7.3611111111111113E-2</v>
      </c>
      <c r="AW61">
        <v>46</v>
      </c>
      <c r="AX61" s="4">
        <v>0.14444444444444446</v>
      </c>
      <c r="AY61">
        <v>223</v>
      </c>
      <c r="AZ61" s="4">
        <v>0.28819444444444448</v>
      </c>
      <c r="BA61">
        <v>209</v>
      </c>
      <c r="BB61" s="4">
        <v>0.36388888888888887</v>
      </c>
      <c r="BC61">
        <v>211</v>
      </c>
      <c r="BD61" s="4">
        <v>0.43888888888888888</v>
      </c>
      <c r="BE61">
        <v>213</v>
      </c>
      <c r="BF61" s="4">
        <v>0.48819444444444443</v>
      </c>
      <c r="BG61">
        <v>205</v>
      </c>
      <c r="BH61" s="4">
        <v>0.60347222222222219</v>
      </c>
      <c r="BI61">
        <v>206</v>
      </c>
      <c r="BJ61" s="4">
        <v>0.66597222222222219</v>
      </c>
      <c r="BK61">
        <v>227</v>
      </c>
      <c r="BL61" s="4">
        <v>0.81041666666666667</v>
      </c>
      <c r="BM61">
        <v>35</v>
      </c>
      <c r="BN61" s="3">
        <v>1.0159722222222223</v>
      </c>
      <c r="BO61">
        <v>41</v>
      </c>
      <c r="BP61" s="3">
        <v>1.2923611111111111</v>
      </c>
      <c r="BQ61">
        <v>226</v>
      </c>
      <c r="BR61" s="3">
        <v>1.497222222222222</v>
      </c>
      <c r="BS61">
        <v>42</v>
      </c>
      <c r="BT61" s="3">
        <v>1.5708333333333335</v>
      </c>
      <c r="BU61">
        <v>39</v>
      </c>
      <c r="BV61" s="3">
        <v>1.66875</v>
      </c>
      <c r="BW61">
        <v>38</v>
      </c>
      <c r="BX61" s="3">
        <v>1.7201388888888889</v>
      </c>
      <c r="BY61">
        <v>48</v>
      </c>
      <c r="BZ61" s="3">
        <v>1.7645833333333334</v>
      </c>
      <c r="CA61">
        <v>43</v>
      </c>
      <c r="CB61" s="3">
        <v>1.8673611111111112</v>
      </c>
      <c r="CC61">
        <v>219</v>
      </c>
      <c r="CD61" s="3">
        <v>2.0243055555555558</v>
      </c>
      <c r="CE61">
        <v>203</v>
      </c>
      <c r="CF61" s="3">
        <v>2.1284722222222223</v>
      </c>
      <c r="CG61">
        <v>44</v>
      </c>
      <c r="CH61" s="3">
        <v>2.2020833333333334</v>
      </c>
      <c r="CI61">
        <v>218</v>
      </c>
      <c r="CJ61" s="3">
        <v>2.2826388888888887</v>
      </c>
      <c r="CK61">
        <v>214</v>
      </c>
      <c r="CL61" s="3">
        <v>2.4624999999999999</v>
      </c>
      <c r="CM61">
        <v>212</v>
      </c>
      <c r="CN61" s="3">
        <v>2.5541666666666667</v>
      </c>
      <c r="CO61">
        <v>210</v>
      </c>
      <c r="CP61" s="3">
        <v>2.6354166666666665</v>
      </c>
      <c r="CQ61">
        <v>201</v>
      </c>
      <c r="CR61" s="3">
        <v>2.7145833333333336</v>
      </c>
      <c r="CS61">
        <v>202</v>
      </c>
      <c r="CT61" s="3">
        <v>2.7770833333333336</v>
      </c>
    </row>
    <row r="62" spans="1:98">
      <c r="A62" s="1"/>
      <c r="B62">
        <v>221003</v>
      </c>
      <c r="C62">
        <v>417601</v>
      </c>
      <c r="D62" t="s">
        <v>203</v>
      </c>
      <c r="E62" t="s">
        <v>101</v>
      </c>
      <c r="F62">
        <v>52</v>
      </c>
      <c r="G62" t="s">
        <v>68</v>
      </c>
      <c r="I62">
        <v>0</v>
      </c>
      <c r="J62" s="2">
        <v>0.52156250000000004</v>
      </c>
      <c r="K62" s="2">
        <v>0.56820601851851849</v>
      </c>
      <c r="L62" s="5" t="s">
        <v>394</v>
      </c>
      <c r="M62">
        <v>0</v>
      </c>
      <c r="N62">
        <v>1</v>
      </c>
      <c r="P62" t="s">
        <v>69</v>
      </c>
      <c r="R62">
        <v>2</v>
      </c>
      <c r="S62" t="str">
        <f t="shared" si="3"/>
        <v>MSV</v>
      </c>
      <c r="T62" t="s">
        <v>154</v>
      </c>
      <c r="X62" t="s">
        <v>159</v>
      </c>
      <c r="Y62" t="str">
        <f t="shared" si="1"/>
        <v>M</v>
      </c>
      <c r="Z62">
        <f t="shared" si="2"/>
        <v>60</v>
      </c>
      <c r="AM62">
        <v>2</v>
      </c>
      <c r="AN62" t="s">
        <v>154</v>
      </c>
      <c r="AO62">
        <v>6.3</v>
      </c>
      <c r="AQ62">
        <v>26</v>
      </c>
      <c r="AR62">
        <v>28</v>
      </c>
      <c r="AS62" s="2">
        <v>0.52156250000000004</v>
      </c>
      <c r="AT62" s="2">
        <v>0.56820601851851849</v>
      </c>
      <c r="AU62">
        <v>204</v>
      </c>
      <c r="AV62" s="4">
        <v>7.5694444444444439E-2</v>
      </c>
      <c r="AW62">
        <v>46</v>
      </c>
      <c r="AX62" s="4">
        <v>0.19583333333333333</v>
      </c>
      <c r="AY62">
        <v>223</v>
      </c>
      <c r="AZ62" s="4">
        <v>0.36249999999999999</v>
      </c>
      <c r="BA62">
        <v>209</v>
      </c>
      <c r="BB62" s="4">
        <v>0.43263888888888885</v>
      </c>
      <c r="BC62">
        <v>211</v>
      </c>
      <c r="BD62" s="4">
        <v>0.52777777777777779</v>
      </c>
      <c r="BE62">
        <v>213</v>
      </c>
      <c r="BF62" s="4">
        <v>0.60625000000000007</v>
      </c>
      <c r="BG62">
        <v>205</v>
      </c>
      <c r="BH62" s="4">
        <v>0.72916666666666663</v>
      </c>
      <c r="BI62">
        <v>206</v>
      </c>
      <c r="BJ62" s="4">
        <v>0.79027777777777775</v>
      </c>
      <c r="BK62">
        <v>227</v>
      </c>
      <c r="BL62" s="4">
        <v>0.91527777777777775</v>
      </c>
      <c r="BM62">
        <v>35</v>
      </c>
      <c r="BN62" s="3">
        <v>1.0916666666666666</v>
      </c>
      <c r="BO62">
        <v>41</v>
      </c>
      <c r="BP62" s="3">
        <v>1.3388888888888888</v>
      </c>
      <c r="BQ62">
        <v>226</v>
      </c>
      <c r="BR62" s="3">
        <v>1.5534722222222221</v>
      </c>
      <c r="BS62">
        <v>42</v>
      </c>
      <c r="BT62" s="3">
        <v>1.6194444444444445</v>
      </c>
      <c r="BU62">
        <v>39</v>
      </c>
      <c r="BV62" s="3">
        <v>1.7138888888888888</v>
      </c>
      <c r="BW62">
        <v>38</v>
      </c>
      <c r="BX62" s="3">
        <v>1.784027777777778</v>
      </c>
      <c r="BY62">
        <v>48</v>
      </c>
      <c r="BZ62" s="3">
        <v>1.8631944444444446</v>
      </c>
      <c r="CA62">
        <v>43</v>
      </c>
      <c r="CB62" s="3">
        <v>1.9652777777777777</v>
      </c>
      <c r="CC62">
        <v>219</v>
      </c>
      <c r="CD62" s="3">
        <v>2.0965277777777778</v>
      </c>
      <c r="CE62">
        <v>203</v>
      </c>
      <c r="CF62" s="3">
        <v>2.1736111111111112</v>
      </c>
      <c r="CG62">
        <v>44</v>
      </c>
      <c r="CH62" s="3">
        <v>2.2402777777777776</v>
      </c>
      <c r="CI62">
        <v>218</v>
      </c>
      <c r="CJ62" s="3">
        <v>2.3381944444444445</v>
      </c>
      <c r="CK62">
        <v>214</v>
      </c>
      <c r="CL62" s="3">
        <v>2.4993055555555554</v>
      </c>
      <c r="CM62">
        <v>212</v>
      </c>
      <c r="CN62" s="3">
        <v>2.5881944444444445</v>
      </c>
      <c r="CO62">
        <v>210</v>
      </c>
      <c r="CP62" s="3">
        <v>2.6756944444444444</v>
      </c>
      <c r="CQ62">
        <v>201</v>
      </c>
      <c r="CR62" s="3">
        <v>2.7472222222222222</v>
      </c>
      <c r="CS62">
        <v>202</v>
      </c>
      <c r="CT62" s="3">
        <v>2.7902777777777779</v>
      </c>
    </row>
    <row r="63" spans="1:98">
      <c r="A63" s="1"/>
      <c r="B63">
        <v>363564</v>
      </c>
      <c r="C63">
        <v>305192</v>
      </c>
      <c r="D63" t="s">
        <v>140</v>
      </c>
      <c r="E63" t="s">
        <v>204</v>
      </c>
      <c r="F63">
        <v>62</v>
      </c>
      <c r="G63" t="s">
        <v>152</v>
      </c>
      <c r="I63">
        <v>0</v>
      </c>
      <c r="J63" s="2">
        <v>0.53755787037037039</v>
      </c>
      <c r="K63" s="2">
        <v>0.58430555555555552</v>
      </c>
      <c r="L63" s="5" t="s">
        <v>395</v>
      </c>
      <c r="M63">
        <v>0</v>
      </c>
      <c r="N63">
        <v>1</v>
      </c>
      <c r="P63" t="s">
        <v>142</v>
      </c>
      <c r="R63">
        <v>2</v>
      </c>
      <c r="S63" t="str">
        <f t="shared" si="3"/>
        <v>WV</v>
      </c>
      <c r="T63" t="s">
        <v>154</v>
      </c>
      <c r="X63" t="s">
        <v>180</v>
      </c>
      <c r="Y63" t="str">
        <f t="shared" si="1"/>
        <v>W</v>
      </c>
      <c r="Z63">
        <f t="shared" si="2"/>
        <v>50</v>
      </c>
      <c r="AM63">
        <v>2</v>
      </c>
      <c r="AN63" t="s">
        <v>154</v>
      </c>
      <c r="AO63">
        <v>6.3</v>
      </c>
      <c r="AQ63">
        <v>26</v>
      </c>
      <c r="AR63">
        <v>29</v>
      </c>
      <c r="AS63" s="2">
        <v>0.53755787037037039</v>
      </c>
      <c r="AT63" s="2">
        <v>0.58430555555555552</v>
      </c>
      <c r="AU63">
        <v>204</v>
      </c>
      <c r="AV63" s="4">
        <v>4.8611111111111112E-2</v>
      </c>
      <c r="AW63">
        <v>46</v>
      </c>
      <c r="AX63" s="4">
        <v>0.11388888888888889</v>
      </c>
      <c r="AY63">
        <v>223</v>
      </c>
      <c r="AZ63" s="4">
        <v>0.25555555555555559</v>
      </c>
      <c r="BA63">
        <v>209</v>
      </c>
      <c r="BB63" s="4">
        <v>0.32222222222222224</v>
      </c>
      <c r="BC63">
        <v>211</v>
      </c>
      <c r="BD63" s="4">
        <v>0.40208333333333335</v>
      </c>
      <c r="BE63">
        <v>213</v>
      </c>
      <c r="BF63" s="4">
        <v>0.47430555555555554</v>
      </c>
      <c r="BG63">
        <v>205</v>
      </c>
      <c r="BH63" s="4">
        <v>0.60625000000000007</v>
      </c>
      <c r="BI63">
        <v>206</v>
      </c>
      <c r="BJ63" s="4">
        <v>0.66805555555555562</v>
      </c>
      <c r="BK63">
        <v>227</v>
      </c>
      <c r="BL63" s="4">
        <v>0.82430555555555562</v>
      </c>
      <c r="BM63">
        <v>35</v>
      </c>
      <c r="BN63" s="3">
        <v>1.0138888888888888</v>
      </c>
      <c r="BO63">
        <v>41</v>
      </c>
      <c r="BP63" s="3">
        <v>1.2805555555555557</v>
      </c>
      <c r="BQ63">
        <v>226</v>
      </c>
      <c r="BR63" s="3">
        <v>1.4854166666666666</v>
      </c>
      <c r="BS63">
        <v>42</v>
      </c>
      <c r="BT63" s="3">
        <v>1.5548611111111112</v>
      </c>
      <c r="BU63">
        <v>39</v>
      </c>
      <c r="BV63" s="3">
        <v>1.6548611111111111</v>
      </c>
      <c r="BW63">
        <v>38</v>
      </c>
      <c r="BX63" s="3">
        <v>1.7104166666666665</v>
      </c>
      <c r="BY63">
        <v>48</v>
      </c>
      <c r="BZ63" s="3">
        <v>1.7597222222222222</v>
      </c>
      <c r="CA63">
        <v>43</v>
      </c>
      <c r="CB63" s="3">
        <v>1.8597222222222223</v>
      </c>
      <c r="CC63">
        <v>219</v>
      </c>
      <c r="CD63" s="3">
        <v>2.0201388888888889</v>
      </c>
      <c r="CE63">
        <v>203</v>
      </c>
      <c r="CF63" s="3">
        <v>2.1131944444444444</v>
      </c>
      <c r="CG63">
        <v>44</v>
      </c>
      <c r="CH63" s="3">
        <v>2.1972222222222224</v>
      </c>
      <c r="CI63">
        <v>218</v>
      </c>
      <c r="CJ63" s="3">
        <v>2.2784722222222222</v>
      </c>
      <c r="CK63">
        <v>214</v>
      </c>
      <c r="CL63" s="3">
        <v>2.4486111111111111</v>
      </c>
      <c r="CM63">
        <v>212</v>
      </c>
      <c r="CN63" s="3">
        <v>2.5423611111111111</v>
      </c>
      <c r="CO63">
        <v>210</v>
      </c>
      <c r="CP63" s="3">
        <v>2.6368055555555556</v>
      </c>
      <c r="CQ63">
        <v>201</v>
      </c>
      <c r="CR63" s="3">
        <v>2.7222222222222219</v>
      </c>
      <c r="CS63">
        <v>202</v>
      </c>
      <c r="CT63" s="3">
        <v>2.7958333333333329</v>
      </c>
    </row>
    <row r="64" spans="1:98">
      <c r="A64" s="1"/>
      <c r="B64">
        <v>203158</v>
      </c>
      <c r="C64">
        <v>395881</v>
      </c>
      <c r="D64" t="s">
        <v>205</v>
      </c>
      <c r="E64" t="s">
        <v>101</v>
      </c>
      <c r="F64">
        <v>52</v>
      </c>
      <c r="G64" t="s">
        <v>68</v>
      </c>
      <c r="I64">
        <v>0</v>
      </c>
      <c r="J64" s="2">
        <v>0.48614583333333333</v>
      </c>
      <c r="K64" s="2">
        <v>0.53310185185185188</v>
      </c>
      <c r="L64" s="5" t="s">
        <v>396</v>
      </c>
      <c r="M64">
        <v>0</v>
      </c>
      <c r="N64">
        <v>1</v>
      </c>
      <c r="P64" t="s">
        <v>153</v>
      </c>
      <c r="R64">
        <v>2</v>
      </c>
      <c r="S64" t="str">
        <f t="shared" si="3"/>
        <v>MSV</v>
      </c>
      <c r="T64" t="s">
        <v>154</v>
      </c>
      <c r="X64" t="s">
        <v>159</v>
      </c>
      <c r="Y64" t="str">
        <f t="shared" si="1"/>
        <v>M</v>
      </c>
      <c r="Z64">
        <f t="shared" si="2"/>
        <v>60</v>
      </c>
      <c r="AM64">
        <v>2</v>
      </c>
      <c r="AN64" t="s">
        <v>154</v>
      </c>
      <c r="AO64">
        <v>6.3</v>
      </c>
      <c r="AQ64">
        <v>26</v>
      </c>
      <c r="AR64">
        <v>30</v>
      </c>
      <c r="AS64" s="2">
        <v>0.48614583333333333</v>
      </c>
      <c r="AT64" s="2">
        <v>0.53310185185185188</v>
      </c>
      <c r="AU64">
        <v>204</v>
      </c>
      <c r="AV64" s="4">
        <v>5.6250000000000001E-2</v>
      </c>
      <c r="AW64">
        <v>46</v>
      </c>
      <c r="AX64" s="4">
        <v>0.15833333333333333</v>
      </c>
      <c r="AY64">
        <v>223</v>
      </c>
      <c r="AZ64" s="4">
        <v>0.3034722222222222</v>
      </c>
      <c r="BA64">
        <v>209</v>
      </c>
      <c r="BB64" s="4">
        <v>0.37152777777777773</v>
      </c>
      <c r="BC64">
        <v>211</v>
      </c>
      <c r="BD64" s="4">
        <v>0.47291666666666665</v>
      </c>
      <c r="BE64">
        <v>213</v>
      </c>
      <c r="BF64" s="4">
        <v>0.52847222222222223</v>
      </c>
      <c r="BG64">
        <v>205</v>
      </c>
      <c r="BH64" s="4">
        <v>0.65972222222222221</v>
      </c>
      <c r="BI64">
        <v>206</v>
      </c>
      <c r="BJ64" s="4">
        <v>0.72361111111111109</v>
      </c>
      <c r="BK64">
        <v>227</v>
      </c>
      <c r="BL64" s="4">
        <v>0.89097222222222217</v>
      </c>
      <c r="BM64">
        <v>35</v>
      </c>
      <c r="BN64" s="3">
        <v>1.0729166666666667</v>
      </c>
      <c r="BO64">
        <v>41</v>
      </c>
      <c r="BP64" s="3">
        <v>1.3277777777777777</v>
      </c>
      <c r="BQ64">
        <v>226</v>
      </c>
      <c r="BR64" s="3">
        <v>1.5472222222222223</v>
      </c>
      <c r="BS64">
        <v>42</v>
      </c>
      <c r="BT64" s="3">
        <v>1.6076388888888891</v>
      </c>
      <c r="BU64">
        <v>39</v>
      </c>
      <c r="BV64" s="3">
        <v>1.7083333333333333</v>
      </c>
      <c r="BW64">
        <v>38</v>
      </c>
      <c r="BX64" s="3">
        <v>1.7826388888888889</v>
      </c>
      <c r="BY64">
        <v>48</v>
      </c>
      <c r="BZ64" s="3">
        <v>1.8354166666666665</v>
      </c>
      <c r="CA64">
        <v>43</v>
      </c>
      <c r="CB64" s="3">
        <v>1.934722222222222</v>
      </c>
      <c r="CC64">
        <v>219</v>
      </c>
      <c r="CD64" s="3">
        <v>2.0805555555555553</v>
      </c>
      <c r="CE64">
        <v>203</v>
      </c>
      <c r="CF64" s="3">
        <v>2.1534722222222222</v>
      </c>
      <c r="CG64">
        <v>44</v>
      </c>
      <c r="CH64" s="3">
        <v>2.2201388888888887</v>
      </c>
      <c r="CI64">
        <v>218</v>
      </c>
      <c r="CJ64" s="3">
        <v>2.2833333333333332</v>
      </c>
      <c r="CK64">
        <v>214</v>
      </c>
      <c r="CL64" s="3">
        <v>2.4548611111111112</v>
      </c>
      <c r="CM64">
        <v>212</v>
      </c>
      <c r="CN64" s="3">
        <v>2.5437499999999997</v>
      </c>
      <c r="CO64">
        <v>210</v>
      </c>
      <c r="CP64" s="3">
        <v>2.6472222222222221</v>
      </c>
      <c r="CQ64">
        <v>201</v>
      </c>
      <c r="CR64" s="3">
        <v>2.7486111111111113</v>
      </c>
      <c r="CS64">
        <v>202</v>
      </c>
      <c r="CT64" s="3">
        <v>2.8090277777777781</v>
      </c>
    </row>
    <row r="65" spans="1:98">
      <c r="A65" s="1"/>
      <c r="B65">
        <v>620026</v>
      </c>
      <c r="C65">
        <v>447611</v>
      </c>
      <c r="D65" t="s">
        <v>104</v>
      </c>
      <c r="E65" t="s">
        <v>206</v>
      </c>
      <c r="F65">
        <v>67</v>
      </c>
      <c r="G65" t="s">
        <v>152</v>
      </c>
      <c r="I65">
        <v>0</v>
      </c>
      <c r="J65" s="2">
        <v>0.5447453703703703</v>
      </c>
      <c r="K65" s="2">
        <v>0.59232638888888889</v>
      </c>
      <c r="L65" s="5" t="s">
        <v>397</v>
      </c>
      <c r="M65">
        <v>0</v>
      </c>
      <c r="N65">
        <v>1</v>
      </c>
      <c r="P65" t="s">
        <v>106</v>
      </c>
      <c r="R65">
        <v>2</v>
      </c>
      <c r="S65" t="str">
        <f t="shared" si="3"/>
        <v>WV</v>
      </c>
      <c r="T65" t="s">
        <v>154</v>
      </c>
      <c r="X65" t="s">
        <v>163</v>
      </c>
      <c r="Y65" t="str">
        <f t="shared" si="1"/>
        <v>W</v>
      </c>
      <c r="Z65">
        <f t="shared" si="2"/>
        <v>45</v>
      </c>
      <c r="AM65">
        <v>2</v>
      </c>
      <c r="AN65" t="s">
        <v>154</v>
      </c>
      <c r="AO65">
        <v>6.3</v>
      </c>
      <c r="AQ65">
        <v>26</v>
      </c>
      <c r="AR65">
        <v>31</v>
      </c>
      <c r="AS65" s="2">
        <v>0.5447453703703703</v>
      </c>
      <c r="AT65" s="2">
        <v>0.59232638888888889</v>
      </c>
      <c r="AU65">
        <v>204</v>
      </c>
      <c r="AV65" s="4">
        <v>6.1111111111111116E-2</v>
      </c>
      <c r="AW65">
        <v>46</v>
      </c>
      <c r="AX65" s="4">
        <v>0.14166666666666666</v>
      </c>
      <c r="AY65">
        <v>223</v>
      </c>
      <c r="AZ65" s="4">
        <v>0.35555555555555557</v>
      </c>
      <c r="BA65">
        <v>209</v>
      </c>
      <c r="BB65" s="4">
        <v>0.41736111111111113</v>
      </c>
      <c r="BC65">
        <v>211</v>
      </c>
      <c r="BD65" s="4">
        <v>0.50138888888888888</v>
      </c>
      <c r="BE65">
        <v>213</v>
      </c>
      <c r="BF65" s="4">
        <v>0.55138888888888882</v>
      </c>
      <c r="BG65">
        <v>205</v>
      </c>
      <c r="BH65" s="4">
        <v>0.68958333333333333</v>
      </c>
      <c r="BI65">
        <v>206</v>
      </c>
      <c r="BJ65" s="4">
        <v>0.7597222222222223</v>
      </c>
      <c r="BK65">
        <v>227</v>
      </c>
      <c r="BL65" s="4">
        <v>0.96111111111111114</v>
      </c>
      <c r="BM65">
        <v>35</v>
      </c>
      <c r="BN65" s="3">
        <v>1.1541666666666666</v>
      </c>
      <c r="BO65">
        <v>41</v>
      </c>
      <c r="BP65" s="3">
        <v>1.4215277777777777</v>
      </c>
      <c r="BQ65">
        <v>226</v>
      </c>
      <c r="BR65" s="3">
        <v>1.6173611111111112</v>
      </c>
      <c r="BS65">
        <v>42</v>
      </c>
      <c r="BT65" s="3">
        <v>1.6756944444444446</v>
      </c>
      <c r="BU65">
        <v>39</v>
      </c>
      <c r="BV65" s="3">
        <v>1.7631944444444445</v>
      </c>
      <c r="BW65">
        <v>38</v>
      </c>
      <c r="BX65" s="3">
        <v>1.8270833333333334</v>
      </c>
      <c r="BY65">
        <v>48</v>
      </c>
      <c r="BZ65" s="3">
        <v>1.875</v>
      </c>
      <c r="CA65">
        <v>43</v>
      </c>
      <c r="CB65" s="3">
        <v>2.0131944444444447</v>
      </c>
      <c r="CC65">
        <v>219</v>
      </c>
      <c r="CD65" s="3">
        <v>2.1548611111111113</v>
      </c>
      <c r="CE65">
        <v>203</v>
      </c>
      <c r="CF65" s="3">
        <v>2.2368055555555553</v>
      </c>
      <c r="CG65">
        <v>44</v>
      </c>
      <c r="CH65" s="3">
        <v>2.3013888888888889</v>
      </c>
      <c r="CI65">
        <v>218</v>
      </c>
      <c r="CJ65" s="3">
        <v>2.3736111111111113</v>
      </c>
      <c r="CK65">
        <v>214</v>
      </c>
      <c r="CL65" s="3">
        <v>2.5381944444444442</v>
      </c>
      <c r="CM65">
        <v>212</v>
      </c>
      <c r="CN65" s="3">
        <v>2.6291666666666669</v>
      </c>
      <c r="CO65">
        <v>210</v>
      </c>
      <c r="CP65" s="3">
        <v>2.7173611111111113</v>
      </c>
      <c r="CQ65">
        <v>201</v>
      </c>
      <c r="CR65" s="3">
        <v>2.7979166666666671</v>
      </c>
      <c r="CS65">
        <v>202</v>
      </c>
      <c r="CT65" s="3">
        <v>2.848611111111111</v>
      </c>
    </row>
    <row r="66" spans="1:98">
      <c r="A66" s="1"/>
      <c r="B66">
        <v>400035</v>
      </c>
      <c r="C66">
        <v>318451</v>
      </c>
      <c r="D66" t="s">
        <v>207</v>
      </c>
      <c r="E66" t="s">
        <v>127</v>
      </c>
      <c r="F66">
        <v>52</v>
      </c>
      <c r="G66" t="s">
        <v>68</v>
      </c>
      <c r="I66">
        <v>0</v>
      </c>
      <c r="J66" s="2">
        <v>0.4812731481481482</v>
      </c>
      <c r="K66" s="2">
        <v>0.52936342592592589</v>
      </c>
      <c r="L66" s="5" t="s">
        <v>398</v>
      </c>
      <c r="M66">
        <v>0</v>
      </c>
      <c r="N66">
        <v>1</v>
      </c>
      <c r="P66" t="s">
        <v>106</v>
      </c>
      <c r="R66">
        <v>2</v>
      </c>
      <c r="S66" t="str">
        <f t="shared" si="3"/>
        <v>MSV</v>
      </c>
      <c r="T66" t="s">
        <v>154</v>
      </c>
      <c r="X66" t="s">
        <v>159</v>
      </c>
      <c r="Y66" t="str">
        <f t="shared" si="1"/>
        <v>M</v>
      </c>
      <c r="Z66">
        <f t="shared" si="2"/>
        <v>60</v>
      </c>
      <c r="AM66">
        <v>2</v>
      </c>
      <c r="AN66" t="s">
        <v>154</v>
      </c>
      <c r="AO66">
        <v>6.3</v>
      </c>
      <c r="AQ66">
        <v>26</v>
      </c>
      <c r="AR66">
        <v>32</v>
      </c>
      <c r="AS66" s="2">
        <v>0.4812731481481482</v>
      </c>
      <c r="AT66" s="2">
        <v>0.52936342592592589</v>
      </c>
      <c r="AU66">
        <v>204</v>
      </c>
      <c r="AV66" s="4">
        <v>8.6805555555555566E-2</v>
      </c>
      <c r="AW66">
        <v>46</v>
      </c>
      <c r="AX66" s="4">
        <v>0.18055555555555555</v>
      </c>
      <c r="AY66">
        <v>223</v>
      </c>
      <c r="AZ66" s="4">
        <v>0.32916666666666666</v>
      </c>
      <c r="BA66">
        <v>209</v>
      </c>
      <c r="BB66" s="4">
        <v>0.39444444444444443</v>
      </c>
      <c r="BC66">
        <v>211</v>
      </c>
      <c r="BD66" s="4">
        <v>0.48958333333333331</v>
      </c>
      <c r="BE66">
        <v>213</v>
      </c>
      <c r="BF66" s="4">
        <v>0.55208333333333337</v>
      </c>
      <c r="BG66">
        <v>205</v>
      </c>
      <c r="BH66" s="4">
        <v>0.6791666666666667</v>
      </c>
      <c r="BI66">
        <v>206</v>
      </c>
      <c r="BJ66" s="4">
        <v>0.73888888888888893</v>
      </c>
      <c r="BK66">
        <v>227</v>
      </c>
      <c r="BL66" s="4">
        <v>0.88750000000000007</v>
      </c>
      <c r="BM66">
        <v>35</v>
      </c>
      <c r="BN66" s="3">
        <v>1.0916666666666666</v>
      </c>
      <c r="BO66">
        <v>41</v>
      </c>
      <c r="BP66" s="3">
        <v>1.3618055555555555</v>
      </c>
      <c r="BQ66">
        <v>226</v>
      </c>
      <c r="BR66" s="3">
        <v>1.5604166666666668</v>
      </c>
      <c r="BS66">
        <v>42</v>
      </c>
      <c r="BT66" s="3">
        <v>1.6361111111111111</v>
      </c>
      <c r="BU66">
        <v>39</v>
      </c>
      <c r="BV66" s="3">
        <v>1.7375</v>
      </c>
      <c r="BW66">
        <v>38</v>
      </c>
      <c r="BX66" s="3">
        <v>1.8111111111111111</v>
      </c>
      <c r="BY66">
        <v>48</v>
      </c>
      <c r="BZ66" s="3">
        <v>1.872222222222222</v>
      </c>
      <c r="CA66">
        <v>43</v>
      </c>
      <c r="CB66" s="3">
        <v>1.9756944444444444</v>
      </c>
      <c r="CC66">
        <v>219</v>
      </c>
      <c r="CD66" s="3">
        <v>2.1090277777777779</v>
      </c>
      <c r="CE66">
        <v>203</v>
      </c>
      <c r="CF66" s="3">
        <v>2.1895833333333332</v>
      </c>
      <c r="CG66">
        <v>44</v>
      </c>
      <c r="CH66" s="3">
        <v>2.2659722222222221</v>
      </c>
      <c r="CI66">
        <v>218</v>
      </c>
      <c r="CJ66" s="3">
        <v>2.34375</v>
      </c>
      <c r="CK66">
        <v>214</v>
      </c>
      <c r="CL66" s="3">
        <v>2.5118055555555556</v>
      </c>
      <c r="CM66">
        <v>212</v>
      </c>
      <c r="CN66" s="3">
        <v>2.5972222222222223</v>
      </c>
      <c r="CO66">
        <v>210</v>
      </c>
      <c r="CP66" s="3">
        <v>2.6784722222222221</v>
      </c>
      <c r="CQ66">
        <v>201</v>
      </c>
      <c r="CR66" s="3">
        <v>2.8249999999999997</v>
      </c>
      <c r="CS66">
        <v>202</v>
      </c>
      <c r="CT66" s="3">
        <v>2.8777777777777778</v>
      </c>
    </row>
    <row r="67" spans="1:98">
      <c r="A67" s="1"/>
      <c r="B67">
        <v>221398</v>
      </c>
      <c r="C67">
        <v>116731</v>
      </c>
      <c r="D67" t="s">
        <v>208</v>
      </c>
      <c r="E67" t="s">
        <v>209</v>
      </c>
      <c r="F67">
        <v>47</v>
      </c>
      <c r="G67" t="s">
        <v>68</v>
      </c>
      <c r="I67">
        <v>0</v>
      </c>
      <c r="J67" s="2">
        <v>0.5022685185185185</v>
      </c>
      <c r="K67" s="2">
        <v>0.55103009259259261</v>
      </c>
      <c r="L67" s="5" t="s">
        <v>399</v>
      </c>
      <c r="M67">
        <v>0</v>
      </c>
      <c r="N67">
        <v>1</v>
      </c>
      <c r="P67" t="s">
        <v>145</v>
      </c>
      <c r="R67">
        <v>2</v>
      </c>
      <c r="S67" t="str">
        <f t="shared" si="3"/>
        <v>MSV</v>
      </c>
      <c r="T67" t="s">
        <v>154</v>
      </c>
      <c r="X67" t="s">
        <v>210</v>
      </c>
      <c r="Y67" t="str">
        <f t="shared" ref="Y67:Y130" si="4">LEFT(X67,1)</f>
        <v>M</v>
      </c>
      <c r="Z67">
        <f t="shared" ref="Z67:Z130" si="5">VALUE(RIGHT(X67,2))</f>
        <v>65</v>
      </c>
      <c r="AM67">
        <v>2</v>
      </c>
      <c r="AN67" t="s">
        <v>154</v>
      </c>
      <c r="AO67">
        <v>6.3</v>
      </c>
      <c r="AQ67">
        <v>26</v>
      </c>
      <c r="AR67">
        <v>33</v>
      </c>
      <c r="AS67" s="2">
        <v>0.5022685185185185</v>
      </c>
      <c r="AT67" s="2">
        <v>0.55103009259259261</v>
      </c>
      <c r="AU67">
        <v>204</v>
      </c>
      <c r="AV67" s="4">
        <v>6.458333333333334E-2</v>
      </c>
      <c r="AW67">
        <v>46</v>
      </c>
      <c r="AX67" s="4">
        <v>0.12569444444444444</v>
      </c>
      <c r="AY67">
        <v>223</v>
      </c>
      <c r="AZ67" s="4">
        <v>0.28194444444444444</v>
      </c>
      <c r="BA67">
        <v>209</v>
      </c>
      <c r="BB67" s="4">
        <v>0.4201388888888889</v>
      </c>
      <c r="BC67">
        <v>211</v>
      </c>
      <c r="BD67" s="4">
        <v>0.4993055555555555</v>
      </c>
      <c r="BE67">
        <v>213</v>
      </c>
      <c r="BF67" s="4">
        <v>0.61111111111111105</v>
      </c>
      <c r="BG67">
        <v>205</v>
      </c>
      <c r="BH67" s="4">
        <v>0.73263888888888884</v>
      </c>
      <c r="BI67">
        <v>206</v>
      </c>
      <c r="BJ67" s="4">
        <v>0.80972222222222223</v>
      </c>
      <c r="BK67">
        <v>227</v>
      </c>
      <c r="BL67" s="4">
        <v>0.98888888888888893</v>
      </c>
      <c r="BM67">
        <v>35</v>
      </c>
      <c r="BN67" s="3">
        <v>1.2006944444444445</v>
      </c>
      <c r="BO67">
        <v>41</v>
      </c>
      <c r="BP67" s="3">
        <v>1.4569444444444446</v>
      </c>
      <c r="BQ67">
        <v>226</v>
      </c>
      <c r="BR67" s="3">
        <v>1.6472222222222221</v>
      </c>
      <c r="BS67">
        <v>42</v>
      </c>
      <c r="BT67" s="3">
        <v>1.73125</v>
      </c>
      <c r="BU67">
        <v>39</v>
      </c>
      <c r="BV67" s="3">
        <v>1.8277777777777777</v>
      </c>
      <c r="BW67">
        <v>38</v>
      </c>
      <c r="BX67" s="3">
        <v>1.9124999999999999</v>
      </c>
      <c r="BY67">
        <v>48</v>
      </c>
      <c r="BZ67" s="3">
        <v>1.9763888888888888</v>
      </c>
      <c r="CA67">
        <v>43</v>
      </c>
      <c r="CB67" s="3">
        <v>2.0798611111111112</v>
      </c>
      <c r="CC67">
        <v>219</v>
      </c>
      <c r="CD67" s="3">
        <v>2.2361111111111112</v>
      </c>
      <c r="CE67">
        <v>203</v>
      </c>
      <c r="CF67" s="3">
        <v>2.3194444444444442</v>
      </c>
      <c r="CG67">
        <v>44</v>
      </c>
      <c r="CH67" s="3">
        <v>2.3854166666666665</v>
      </c>
      <c r="CI67">
        <v>218</v>
      </c>
      <c r="CJ67" s="3">
        <v>2.4513888888888888</v>
      </c>
      <c r="CK67">
        <v>214</v>
      </c>
      <c r="CL67" s="3">
        <v>2.6270833333333332</v>
      </c>
      <c r="CM67">
        <v>212</v>
      </c>
      <c r="CN67" s="3">
        <v>2.7090277777777776</v>
      </c>
      <c r="CO67">
        <v>210</v>
      </c>
      <c r="CP67" s="3">
        <v>2.7909722222222224</v>
      </c>
      <c r="CQ67">
        <v>201</v>
      </c>
      <c r="CR67" s="3">
        <v>2.8631944444444444</v>
      </c>
      <c r="CS67">
        <v>202</v>
      </c>
      <c r="CT67" s="3">
        <v>2.9173611111111111</v>
      </c>
    </row>
    <row r="68" spans="1:98">
      <c r="A68" s="1"/>
      <c r="B68">
        <v>33274</v>
      </c>
      <c r="C68">
        <v>130471</v>
      </c>
      <c r="D68" t="s">
        <v>211</v>
      </c>
      <c r="E68" t="s">
        <v>212</v>
      </c>
      <c r="F68">
        <v>52</v>
      </c>
      <c r="G68" t="s">
        <v>68</v>
      </c>
      <c r="I68">
        <v>0</v>
      </c>
      <c r="J68" s="2">
        <v>0.49258101851851849</v>
      </c>
      <c r="K68" s="2">
        <v>0.54174768518518512</v>
      </c>
      <c r="L68" s="5" t="s">
        <v>400</v>
      </c>
      <c r="M68">
        <v>0</v>
      </c>
      <c r="N68">
        <v>1</v>
      </c>
      <c r="P68" t="s">
        <v>145</v>
      </c>
      <c r="R68">
        <v>2</v>
      </c>
      <c r="S68" t="str">
        <f t="shared" si="3"/>
        <v>MSV</v>
      </c>
      <c r="T68" t="s">
        <v>154</v>
      </c>
      <c r="X68" t="s">
        <v>159</v>
      </c>
      <c r="Y68" t="str">
        <f t="shared" si="4"/>
        <v>M</v>
      </c>
      <c r="Z68">
        <f t="shared" si="5"/>
        <v>60</v>
      </c>
      <c r="AM68">
        <v>2</v>
      </c>
      <c r="AN68" t="s">
        <v>154</v>
      </c>
      <c r="AO68">
        <v>6.3</v>
      </c>
      <c r="AQ68">
        <v>26</v>
      </c>
      <c r="AR68">
        <v>34</v>
      </c>
      <c r="AS68" s="2">
        <v>0.49258101851851849</v>
      </c>
      <c r="AT68" s="2">
        <v>0.54174768518518512</v>
      </c>
      <c r="AU68">
        <v>204</v>
      </c>
      <c r="AV68" s="4">
        <v>7.3611111111111113E-2</v>
      </c>
      <c r="AW68">
        <v>46</v>
      </c>
      <c r="AX68" s="4">
        <v>0.16180555555555556</v>
      </c>
      <c r="AY68">
        <v>223</v>
      </c>
      <c r="AZ68" s="4">
        <v>0.34097222222222223</v>
      </c>
      <c r="BA68">
        <v>209</v>
      </c>
      <c r="BB68" s="4">
        <v>0.42083333333333334</v>
      </c>
      <c r="BC68">
        <v>211</v>
      </c>
      <c r="BD68" s="4">
        <v>0.52083333333333337</v>
      </c>
      <c r="BE68">
        <v>213</v>
      </c>
      <c r="BF68" s="4">
        <v>0.59930555555555554</v>
      </c>
      <c r="BG68">
        <v>205</v>
      </c>
      <c r="BH68" s="4">
        <v>0.74652777777777779</v>
      </c>
      <c r="BI68">
        <v>206</v>
      </c>
      <c r="BJ68" s="4">
        <v>0.81041666666666667</v>
      </c>
      <c r="BK68">
        <v>227</v>
      </c>
      <c r="BL68" s="4">
        <v>0.96180555555555547</v>
      </c>
      <c r="BM68">
        <v>35</v>
      </c>
      <c r="BN68" s="3">
        <v>1.1624999999999999</v>
      </c>
      <c r="BO68">
        <v>41</v>
      </c>
      <c r="BP68" s="3">
        <v>1.4326388888888888</v>
      </c>
      <c r="BQ68">
        <v>226</v>
      </c>
      <c r="BR68" s="3">
        <v>1.6402777777777777</v>
      </c>
      <c r="BS68">
        <v>42</v>
      </c>
      <c r="BT68" s="3">
        <v>1.7041666666666666</v>
      </c>
      <c r="BU68">
        <v>39</v>
      </c>
      <c r="BV68" s="3">
        <v>1.7993055555555555</v>
      </c>
      <c r="BW68">
        <v>38</v>
      </c>
      <c r="BX68" s="3">
        <v>1.8534722222222222</v>
      </c>
      <c r="BY68">
        <v>48</v>
      </c>
      <c r="BZ68" s="3">
        <v>1.9013888888888888</v>
      </c>
      <c r="CA68">
        <v>43</v>
      </c>
      <c r="CB68" s="3">
        <v>2.0055555555555555</v>
      </c>
      <c r="CC68">
        <v>219</v>
      </c>
      <c r="CD68" s="3">
        <v>2.1625000000000001</v>
      </c>
      <c r="CE68">
        <v>203</v>
      </c>
      <c r="CF68" s="3">
        <v>2.245138888888889</v>
      </c>
      <c r="CG68">
        <v>44</v>
      </c>
      <c r="CH68" s="3">
        <v>2.3152777777777778</v>
      </c>
      <c r="CI68">
        <v>218</v>
      </c>
      <c r="CJ68" s="3">
        <v>2.4090277777777778</v>
      </c>
      <c r="CK68">
        <v>214</v>
      </c>
      <c r="CL68" s="3">
        <v>2.5944444444444446</v>
      </c>
      <c r="CM68">
        <v>212</v>
      </c>
      <c r="CN68" s="3">
        <v>2.6916666666666664</v>
      </c>
      <c r="CO68">
        <v>210</v>
      </c>
      <c r="CP68" s="3">
        <v>2.7798611111111113</v>
      </c>
      <c r="CQ68">
        <v>201</v>
      </c>
      <c r="CR68" s="3">
        <v>2.875</v>
      </c>
      <c r="CS68">
        <v>202</v>
      </c>
      <c r="CT68" s="3">
        <v>2.9395833333333332</v>
      </c>
    </row>
    <row r="69" spans="1:98">
      <c r="A69" s="1"/>
      <c r="B69">
        <v>32907</v>
      </c>
      <c r="C69">
        <v>380662</v>
      </c>
      <c r="D69" t="s">
        <v>88</v>
      </c>
      <c r="E69" t="s">
        <v>213</v>
      </c>
      <c r="F69">
        <v>67</v>
      </c>
      <c r="G69" t="s">
        <v>152</v>
      </c>
      <c r="I69">
        <v>0</v>
      </c>
      <c r="J69" s="2">
        <v>0.50907407407407412</v>
      </c>
      <c r="K69" s="2">
        <v>0.5584027777777778</v>
      </c>
      <c r="L69" s="5" t="s">
        <v>367</v>
      </c>
      <c r="M69">
        <v>0</v>
      </c>
      <c r="N69">
        <v>1</v>
      </c>
      <c r="P69" t="s">
        <v>90</v>
      </c>
      <c r="R69">
        <v>2</v>
      </c>
      <c r="S69" t="str">
        <f t="shared" si="3"/>
        <v>WV</v>
      </c>
      <c r="T69" t="s">
        <v>154</v>
      </c>
      <c r="X69" t="s">
        <v>163</v>
      </c>
      <c r="Y69" t="str">
        <f t="shared" si="4"/>
        <v>W</v>
      </c>
      <c r="Z69">
        <f t="shared" si="5"/>
        <v>45</v>
      </c>
      <c r="AM69">
        <v>2</v>
      </c>
      <c r="AN69" t="s">
        <v>154</v>
      </c>
      <c r="AO69">
        <v>6.3</v>
      </c>
      <c r="AQ69">
        <v>26</v>
      </c>
      <c r="AR69">
        <v>35</v>
      </c>
      <c r="AS69" s="2">
        <v>0.50907407407407412</v>
      </c>
      <c r="AT69" s="2">
        <v>0.5584027777777778</v>
      </c>
      <c r="AU69">
        <v>204</v>
      </c>
      <c r="AV69" s="4">
        <v>7.0833333333333331E-2</v>
      </c>
      <c r="AW69">
        <v>46</v>
      </c>
      <c r="AX69" s="4">
        <v>0.14375000000000002</v>
      </c>
      <c r="AY69">
        <v>223</v>
      </c>
      <c r="AZ69" s="4">
        <v>0.30763888888888891</v>
      </c>
      <c r="BA69">
        <v>209</v>
      </c>
      <c r="BB69" s="4">
        <v>0.36805555555555558</v>
      </c>
      <c r="BC69">
        <v>211</v>
      </c>
      <c r="BD69" s="4">
        <v>0.50972222222222219</v>
      </c>
      <c r="BE69">
        <v>213</v>
      </c>
      <c r="BF69" s="4">
        <v>0.59027777777777779</v>
      </c>
      <c r="BG69">
        <v>205</v>
      </c>
      <c r="BH69" s="4">
        <v>0.73819444444444438</v>
      </c>
      <c r="BI69">
        <v>206</v>
      </c>
      <c r="BJ69" s="4">
        <v>0.81111111111111101</v>
      </c>
      <c r="BK69">
        <v>227</v>
      </c>
      <c r="BL69" s="4">
        <v>0.96180555555555547</v>
      </c>
      <c r="BM69">
        <v>35</v>
      </c>
      <c r="BN69" s="3">
        <v>1.1673611111111111</v>
      </c>
      <c r="BO69">
        <v>41</v>
      </c>
      <c r="BP69" s="3">
        <v>1.4368055555555557</v>
      </c>
      <c r="BQ69">
        <v>226</v>
      </c>
      <c r="BR69" s="3">
        <v>1.6111111111111109</v>
      </c>
      <c r="BS69">
        <v>42</v>
      </c>
      <c r="BT69" s="3">
        <v>1.6736111111111109</v>
      </c>
      <c r="BU69">
        <v>39</v>
      </c>
      <c r="BV69" s="3">
        <v>1.76875</v>
      </c>
      <c r="BW69">
        <v>38</v>
      </c>
      <c r="BX69" s="3">
        <v>1.8319444444444446</v>
      </c>
      <c r="BY69">
        <v>48</v>
      </c>
      <c r="BZ69" s="3">
        <v>1.8972222222222221</v>
      </c>
      <c r="CA69">
        <v>43</v>
      </c>
      <c r="CB69" s="3">
        <v>2.0416666666666665</v>
      </c>
      <c r="CC69">
        <v>219</v>
      </c>
      <c r="CD69" s="3">
        <v>2.1930555555555555</v>
      </c>
      <c r="CE69">
        <v>203</v>
      </c>
      <c r="CF69" s="3">
        <v>2.2868055555555555</v>
      </c>
      <c r="CG69">
        <v>44</v>
      </c>
      <c r="CH69" s="3">
        <v>2.3819444444444442</v>
      </c>
      <c r="CI69">
        <v>218</v>
      </c>
      <c r="CJ69" s="3">
        <v>2.4555555555555553</v>
      </c>
      <c r="CK69">
        <v>214</v>
      </c>
      <c r="CL69" s="3">
        <v>2.625</v>
      </c>
      <c r="CM69">
        <v>212</v>
      </c>
      <c r="CN69" s="3">
        <v>2.7173611111111113</v>
      </c>
      <c r="CO69">
        <v>210</v>
      </c>
      <c r="CP69" s="3">
        <v>2.7972222222222225</v>
      </c>
      <c r="CQ69">
        <v>201</v>
      </c>
      <c r="CR69" s="3">
        <v>2.880555555555556</v>
      </c>
      <c r="CS69">
        <v>202</v>
      </c>
      <c r="CT69" s="3">
        <v>2.9534722222222225</v>
      </c>
    </row>
    <row r="70" spans="1:98">
      <c r="A70" s="1"/>
      <c r="B70">
        <v>429393</v>
      </c>
      <c r="C70">
        <v>375931</v>
      </c>
      <c r="D70" t="s">
        <v>214</v>
      </c>
      <c r="E70" t="s">
        <v>215</v>
      </c>
      <c r="F70">
        <v>52</v>
      </c>
      <c r="G70" t="s">
        <v>68</v>
      </c>
      <c r="I70">
        <v>0</v>
      </c>
      <c r="J70" s="2">
        <v>0.52641203703703698</v>
      </c>
      <c r="K70" s="2">
        <v>0.57592592592592595</v>
      </c>
      <c r="L70" s="5" t="s">
        <v>401</v>
      </c>
      <c r="M70">
        <v>0</v>
      </c>
      <c r="N70">
        <v>1</v>
      </c>
      <c r="P70" t="s">
        <v>139</v>
      </c>
      <c r="R70">
        <v>2</v>
      </c>
      <c r="S70" t="str">
        <f t="shared" si="3"/>
        <v>MSV</v>
      </c>
      <c r="T70" t="s">
        <v>154</v>
      </c>
      <c r="X70" t="s">
        <v>159</v>
      </c>
      <c r="Y70" t="str">
        <f t="shared" si="4"/>
        <v>M</v>
      </c>
      <c r="Z70">
        <f t="shared" si="5"/>
        <v>60</v>
      </c>
      <c r="AM70">
        <v>2</v>
      </c>
      <c r="AN70" t="s">
        <v>154</v>
      </c>
      <c r="AO70">
        <v>6.3</v>
      </c>
      <c r="AQ70">
        <v>26</v>
      </c>
      <c r="AR70">
        <v>36</v>
      </c>
      <c r="AS70" s="2">
        <v>0.52641203703703698</v>
      </c>
      <c r="AT70" s="2">
        <v>0.57592592592592595</v>
      </c>
      <c r="AU70">
        <v>204</v>
      </c>
      <c r="AV70" s="4">
        <v>7.0833333333333331E-2</v>
      </c>
      <c r="AW70">
        <v>46</v>
      </c>
      <c r="AX70" s="4">
        <v>0.13958333333333334</v>
      </c>
      <c r="AY70">
        <v>223</v>
      </c>
      <c r="AZ70" s="4">
        <v>0.2902777777777778</v>
      </c>
      <c r="BA70">
        <v>209</v>
      </c>
      <c r="BB70" s="4">
        <v>0.35416666666666669</v>
      </c>
      <c r="BC70">
        <v>211</v>
      </c>
      <c r="BD70" s="4">
        <v>0.4465277777777778</v>
      </c>
      <c r="BE70">
        <v>213</v>
      </c>
      <c r="BF70" s="4">
        <v>0.49444444444444446</v>
      </c>
      <c r="BG70">
        <v>205</v>
      </c>
      <c r="BH70" s="4">
        <v>0.61249999999999993</v>
      </c>
      <c r="BI70">
        <v>206</v>
      </c>
      <c r="BJ70" s="4">
        <v>0.68472222222222223</v>
      </c>
      <c r="BK70">
        <v>227</v>
      </c>
      <c r="BL70" s="4">
        <v>0.83680555555555547</v>
      </c>
      <c r="BM70">
        <v>35</v>
      </c>
      <c r="BN70" s="3">
        <v>1.0347222222222221</v>
      </c>
      <c r="BO70">
        <v>41</v>
      </c>
      <c r="BP70" s="3">
        <v>1.3256944444444445</v>
      </c>
      <c r="BQ70">
        <v>226</v>
      </c>
      <c r="BR70" s="3">
        <v>1.5590277777777777</v>
      </c>
      <c r="BS70">
        <v>42</v>
      </c>
      <c r="BT70" s="3">
        <v>1.6347222222222222</v>
      </c>
      <c r="BU70">
        <v>39</v>
      </c>
      <c r="BV70" s="3">
        <v>1.7298611111111111</v>
      </c>
      <c r="BW70">
        <v>38</v>
      </c>
      <c r="BX70" s="3">
        <v>1.8055555555555556</v>
      </c>
      <c r="BY70">
        <v>48</v>
      </c>
      <c r="BZ70" s="3">
        <v>1.85625</v>
      </c>
      <c r="CA70">
        <v>43</v>
      </c>
      <c r="CB70" s="3">
        <v>1.96875</v>
      </c>
      <c r="CC70">
        <v>219</v>
      </c>
      <c r="CD70" s="3">
        <v>2.1319444444444442</v>
      </c>
      <c r="CE70">
        <v>203</v>
      </c>
      <c r="CF70" s="3">
        <v>2.2152777777777777</v>
      </c>
      <c r="CG70">
        <v>44</v>
      </c>
      <c r="CH70" s="3">
        <v>2.2868055555555555</v>
      </c>
      <c r="CI70">
        <v>218</v>
      </c>
      <c r="CJ70" s="3">
        <v>2.3805555555555555</v>
      </c>
      <c r="CK70">
        <v>214</v>
      </c>
      <c r="CL70" s="3">
        <v>2.5687500000000001</v>
      </c>
      <c r="CM70">
        <v>212</v>
      </c>
      <c r="CN70" s="3">
        <v>2.6597222222222223</v>
      </c>
      <c r="CO70">
        <v>210</v>
      </c>
      <c r="CP70" s="3">
        <v>2.7909722222222224</v>
      </c>
      <c r="CQ70">
        <v>201</v>
      </c>
      <c r="CR70" s="3">
        <v>2.8736111111111113</v>
      </c>
      <c r="CS70">
        <v>202</v>
      </c>
      <c r="CT70" s="3">
        <v>2.9624999999999999</v>
      </c>
    </row>
    <row r="71" spans="1:98">
      <c r="A71" s="1"/>
      <c r="B71">
        <v>202105</v>
      </c>
      <c r="C71">
        <v>208521</v>
      </c>
      <c r="D71" t="s">
        <v>216</v>
      </c>
      <c r="E71" t="s">
        <v>101</v>
      </c>
      <c r="F71">
        <v>52</v>
      </c>
      <c r="G71" t="s">
        <v>68</v>
      </c>
      <c r="I71">
        <v>0</v>
      </c>
      <c r="J71" s="2">
        <v>0.48758101851851854</v>
      </c>
      <c r="K71" s="2">
        <v>0.53741898148148148</v>
      </c>
      <c r="L71" s="5" t="s">
        <v>402</v>
      </c>
      <c r="M71">
        <v>0</v>
      </c>
      <c r="N71">
        <v>1</v>
      </c>
      <c r="P71" t="s">
        <v>99</v>
      </c>
      <c r="R71">
        <v>2</v>
      </c>
      <c r="S71" t="str">
        <f t="shared" si="3"/>
        <v>MSV</v>
      </c>
      <c r="T71" t="s">
        <v>154</v>
      </c>
      <c r="X71" t="s">
        <v>159</v>
      </c>
      <c r="Y71" t="str">
        <f t="shared" si="4"/>
        <v>M</v>
      </c>
      <c r="Z71">
        <f t="shared" si="5"/>
        <v>60</v>
      </c>
      <c r="AM71">
        <v>2</v>
      </c>
      <c r="AN71" t="s">
        <v>154</v>
      </c>
      <c r="AO71">
        <v>6.3</v>
      </c>
      <c r="AQ71">
        <v>26</v>
      </c>
      <c r="AR71">
        <v>37</v>
      </c>
      <c r="AS71" s="2">
        <v>0.48758101851851854</v>
      </c>
      <c r="AT71" s="2">
        <v>0.53741898148148148</v>
      </c>
      <c r="AU71">
        <v>204</v>
      </c>
      <c r="AV71" s="4">
        <v>5.8333333333333327E-2</v>
      </c>
      <c r="AW71">
        <v>46</v>
      </c>
      <c r="AX71" s="4">
        <v>0.15138888888888888</v>
      </c>
      <c r="AY71">
        <v>223</v>
      </c>
      <c r="AZ71" s="4">
        <v>0.37222222222222223</v>
      </c>
      <c r="BA71">
        <v>209</v>
      </c>
      <c r="BB71" s="4">
        <v>0.43263888888888885</v>
      </c>
      <c r="BC71">
        <v>211</v>
      </c>
      <c r="BD71" s="4">
        <v>0.52430555555555558</v>
      </c>
      <c r="BE71">
        <v>213</v>
      </c>
      <c r="BF71" s="4">
        <v>0.58333333333333337</v>
      </c>
      <c r="BG71">
        <v>205</v>
      </c>
      <c r="BH71" s="4">
        <v>0.71597222222222223</v>
      </c>
      <c r="BI71">
        <v>206</v>
      </c>
      <c r="BJ71" s="4">
        <v>0.79027777777777775</v>
      </c>
      <c r="BK71">
        <v>227</v>
      </c>
      <c r="BL71" s="4">
        <v>0.98402777777777783</v>
      </c>
      <c r="BM71">
        <v>35</v>
      </c>
      <c r="BN71" s="3">
        <v>1.1909722222222221</v>
      </c>
      <c r="BO71">
        <v>41</v>
      </c>
      <c r="BP71" s="3">
        <v>1.4736111111111112</v>
      </c>
      <c r="BQ71">
        <v>226</v>
      </c>
      <c r="BR71" s="3">
        <v>1.6736111111111109</v>
      </c>
      <c r="BS71">
        <v>42</v>
      </c>
      <c r="BT71" s="3">
        <v>1.7326388888888891</v>
      </c>
      <c r="BU71">
        <v>39</v>
      </c>
      <c r="BV71" s="3">
        <v>1.8319444444444446</v>
      </c>
      <c r="BW71">
        <v>38</v>
      </c>
      <c r="BX71" s="3">
        <v>1.9229166666666666</v>
      </c>
      <c r="BY71">
        <v>48</v>
      </c>
      <c r="BZ71" s="3">
        <v>1.98125</v>
      </c>
      <c r="CA71">
        <v>43</v>
      </c>
      <c r="CB71" s="3">
        <v>2.0840277777777776</v>
      </c>
      <c r="CC71">
        <v>219</v>
      </c>
      <c r="CD71" s="3">
        <v>2.2291666666666665</v>
      </c>
      <c r="CE71">
        <v>203</v>
      </c>
      <c r="CF71" s="3">
        <v>2.3083333333333331</v>
      </c>
      <c r="CG71">
        <v>44</v>
      </c>
      <c r="CH71" s="3">
        <v>2.3826388888888888</v>
      </c>
      <c r="CI71">
        <v>218</v>
      </c>
      <c r="CJ71" s="3">
        <v>2.4645833333333331</v>
      </c>
      <c r="CK71">
        <v>214</v>
      </c>
      <c r="CL71" s="3">
        <v>2.6576388888888887</v>
      </c>
      <c r="CM71">
        <v>212</v>
      </c>
      <c r="CN71" s="3">
        <v>2.7381944444444444</v>
      </c>
      <c r="CO71">
        <v>210</v>
      </c>
      <c r="CP71" s="3">
        <v>2.8340277777777776</v>
      </c>
      <c r="CQ71">
        <v>201</v>
      </c>
      <c r="CR71" s="3">
        <v>2.9138888888888892</v>
      </c>
      <c r="CS71">
        <v>202</v>
      </c>
      <c r="CT71" s="3">
        <v>2.9805555555555556</v>
      </c>
    </row>
    <row r="72" spans="1:98">
      <c r="A72" s="1"/>
      <c r="B72">
        <v>260271</v>
      </c>
      <c r="C72">
        <v>197931</v>
      </c>
      <c r="D72" t="s">
        <v>217</v>
      </c>
      <c r="E72" t="s">
        <v>218</v>
      </c>
      <c r="F72">
        <v>52</v>
      </c>
      <c r="G72" t="s">
        <v>68</v>
      </c>
      <c r="I72">
        <v>0</v>
      </c>
      <c r="J72" s="2">
        <v>0.5173726851851852</v>
      </c>
      <c r="K72" s="2">
        <v>0.56744212962962959</v>
      </c>
      <c r="L72" s="5" t="s">
        <v>403</v>
      </c>
      <c r="M72">
        <v>0</v>
      </c>
      <c r="N72">
        <v>1</v>
      </c>
      <c r="P72" t="s">
        <v>106</v>
      </c>
      <c r="R72">
        <v>2</v>
      </c>
      <c r="S72" t="str">
        <f t="shared" si="3"/>
        <v>MSV</v>
      </c>
      <c r="T72" t="s">
        <v>154</v>
      </c>
      <c r="X72" t="s">
        <v>159</v>
      </c>
      <c r="Y72" t="str">
        <f t="shared" si="4"/>
        <v>M</v>
      </c>
      <c r="Z72">
        <f t="shared" si="5"/>
        <v>60</v>
      </c>
      <c r="AM72">
        <v>2</v>
      </c>
      <c r="AN72" t="s">
        <v>154</v>
      </c>
      <c r="AO72">
        <v>6.3</v>
      </c>
      <c r="AQ72">
        <v>26</v>
      </c>
      <c r="AR72">
        <v>38</v>
      </c>
      <c r="AS72" s="2">
        <v>0.5173726851851852</v>
      </c>
      <c r="AT72" s="2">
        <v>0.56744212962962959</v>
      </c>
      <c r="AU72">
        <v>204</v>
      </c>
      <c r="AV72" s="4">
        <v>5.347222222222222E-2</v>
      </c>
      <c r="AW72">
        <v>46</v>
      </c>
      <c r="AX72" s="4">
        <v>0.14930555555555555</v>
      </c>
      <c r="AY72">
        <v>223</v>
      </c>
      <c r="AZ72" s="4">
        <v>0.32083333333333336</v>
      </c>
      <c r="BA72">
        <v>209</v>
      </c>
      <c r="BB72" s="4">
        <v>0.38263888888888892</v>
      </c>
      <c r="BC72">
        <v>211</v>
      </c>
      <c r="BD72" s="4">
        <v>0.4604166666666667</v>
      </c>
      <c r="BE72">
        <v>213</v>
      </c>
      <c r="BF72" s="4">
        <v>0.51736111111111105</v>
      </c>
      <c r="BG72">
        <v>205</v>
      </c>
      <c r="BH72" s="4">
        <v>0.64513888888888882</v>
      </c>
      <c r="BI72">
        <v>206</v>
      </c>
      <c r="BJ72" s="4">
        <v>0.71666666666666667</v>
      </c>
      <c r="BK72">
        <v>227</v>
      </c>
      <c r="BL72" s="4">
        <v>0.86597222222222225</v>
      </c>
      <c r="BM72">
        <v>35</v>
      </c>
      <c r="BN72" s="3">
        <v>1.0833333333333333</v>
      </c>
      <c r="BO72">
        <v>41</v>
      </c>
      <c r="BP72" s="3">
        <v>1.3708333333333333</v>
      </c>
      <c r="BQ72">
        <v>226</v>
      </c>
      <c r="BR72" s="3">
        <v>1.5819444444444446</v>
      </c>
      <c r="BS72">
        <v>42</v>
      </c>
      <c r="BT72" s="3">
        <v>1.6569444444444443</v>
      </c>
      <c r="BU72">
        <v>39</v>
      </c>
      <c r="BV72" s="3">
        <v>1.7597222222222222</v>
      </c>
      <c r="BW72">
        <v>38</v>
      </c>
      <c r="BX72" s="3">
        <v>1.8263888888888891</v>
      </c>
      <c r="BY72">
        <v>48</v>
      </c>
      <c r="BZ72" s="3">
        <v>1.8888888888888891</v>
      </c>
      <c r="CA72">
        <v>43</v>
      </c>
      <c r="CB72" s="3">
        <v>1.9965277777777777</v>
      </c>
      <c r="CC72">
        <v>219</v>
      </c>
      <c r="CD72" s="3">
        <v>2.1666666666666665</v>
      </c>
      <c r="CE72">
        <v>203</v>
      </c>
      <c r="CF72" s="3">
        <v>2.2506944444444446</v>
      </c>
      <c r="CG72">
        <v>44</v>
      </c>
      <c r="CH72" s="3">
        <v>2.3326388888888889</v>
      </c>
      <c r="CI72">
        <v>218</v>
      </c>
      <c r="CJ72" s="3">
        <v>2.4152777777777779</v>
      </c>
      <c r="CK72">
        <v>214</v>
      </c>
      <c r="CL72" s="3">
        <v>2.6062499999999997</v>
      </c>
      <c r="CM72">
        <v>212</v>
      </c>
      <c r="CN72" s="3">
        <v>2.7159722222222222</v>
      </c>
      <c r="CO72">
        <v>210</v>
      </c>
      <c r="CP72" s="3">
        <v>2.8215277777777779</v>
      </c>
      <c r="CQ72">
        <v>201</v>
      </c>
      <c r="CR72" s="3">
        <v>2.9173611111111111</v>
      </c>
      <c r="CS72">
        <v>202</v>
      </c>
      <c r="CT72" s="3">
        <v>2.9958333333333336</v>
      </c>
    </row>
    <row r="73" spans="1:98">
      <c r="A73" s="1"/>
      <c r="B73">
        <v>260397</v>
      </c>
      <c r="C73">
        <v>393722</v>
      </c>
      <c r="D73" t="s">
        <v>219</v>
      </c>
      <c r="E73" t="s">
        <v>220</v>
      </c>
      <c r="F73">
        <v>72</v>
      </c>
      <c r="G73" t="s">
        <v>152</v>
      </c>
      <c r="I73">
        <v>0</v>
      </c>
      <c r="J73" s="2">
        <v>0.4833796296296296</v>
      </c>
      <c r="K73" s="2">
        <v>0.53387731481481482</v>
      </c>
      <c r="L73" s="5" t="s">
        <v>404</v>
      </c>
      <c r="M73">
        <v>0</v>
      </c>
      <c r="N73">
        <v>1</v>
      </c>
      <c r="P73" t="s">
        <v>153</v>
      </c>
      <c r="R73">
        <v>2</v>
      </c>
      <c r="S73" t="str">
        <f t="shared" si="3"/>
        <v>WV</v>
      </c>
      <c r="T73" t="s">
        <v>154</v>
      </c>
      <c r="X73" t="s">
        <v>191</v>
      </c>
      <c r="Y73" t="str">
        <f t="shared" si="4"/>
        <v>W</v>
      </c>
      <c r="Z73">
        <f t="shared" si="5"/>
        <v>40</v>
      </c>
      <c r="AM73">
        <v>2</v>
      </c>
      <c r="AN73" t="s">
        <v>154</v>
      </c>
      <c r="AO73">
        <v>6.3</v>
      </c>
      <c r="AQ73">
        <v>26</v>
      </c>
      <c r="AR73">
        <v>39</v>
      </c>
      <c r="AS73" s="2">
        <v>0.4833796296296296</v>
      </c>
      <c r="AT73" s="2">
        <v>0.53387731481481482</v>
      </c>
      <c r="AU73">
        <v>204</v>
      </c>
      <c r="AV73" s="4">
        <v>7.6388888888888895E-2</v>
      </c>
      <c r="AW73">
        <v>46</v>
      </c>
      <c r="AX73" s="4">
        <v>0.14583333333333334</v>
      </c>
      <c r="AY73">
        <v>223</v>
      </c>
      <c r="AZ73" s="4">
        <v>0.32708333333333334</v>
      </c>
      <c r="BA73">
        <v>209</v>
      </c>
      <c r="BB73" s="4">
        <v>0.3923611111111111</v>
      </c>
      <c r="BC73">
        <v>211</v>
      </c>
      <c r="BD73" s="4">
        <v>0.4916666666666667</v>
      </c>
      <c r="BE73">
        <v>213</v>
      </c>
      <c r="BF73" s="4">
        <v>0.55763888888888891</v>
      </c>
      <c r="BG73">
        <v>205</v>
      </c>
      <c r="BH73" s="4">
        <v>0.69166666666666676</v>
      </c>
      <c r="BI73">
        <v>206</v>
      </c>
      <c r="BJ73" s="4">
        <v>0.75694444444444453</v>
      </c>
      <c r="BK73">
        <v>227</v>
      </c>
      <c r="BL73" s="4">
        <v>0.91180555555555554</v>
      </c>
      <c r="BM73">
        <v>35</v>
      </c>
      <c r="BN73" s="3">
        <v>1.1222222222222222</v>
      </c>
      <c r="BO73">
        <v>41</v>
      </c>
      <c r="BP73" s="3">
        <v>1.4006944444444445</v>
      </c>
      <c r="BQ73">
        <v>226</v>
      </c>
      <c r="BR73" s="3">
        <v>1.6076388888888891</v>
      </c>
      <c r="BS73">
        <v>42</v>
      </c>
      <c r="BT73" s="3">
        <v>1.6645833333333335</v>
      </c>
      <c r="BU73">
        <v>39</v>
      </c>
      <c r="BV73" s="3">
        <v>1.7680555555555555</v>
      </c>
      <c r="BW73">
        <v>38</v>
      </c>
      <c r="BX73" s="3">
        <v>1.8430555555555557</v>
      </c>
      <c r="BY73">
        <v>48</v>
      </c>
      <c r="BZ73" s="3">
        <v>1.8993055555555556</v>
      </c>
      <c r="CA73">
        <v>43</v>
      </c>
      <c r="CB73" s="3">
        <v>2.0562499999999999</v>
      </c>
      <c r="CC73">
        <v>219</v>
      </c>
      <c r="CD73" s="3">
        <v>2.2604166666666665</v>
      </c>
      <c r="CE73">
        <v>203</v>
      </c>
      <c r="CF73" s="3">
        <v>2.3472222222222223</v>
      </c>
      <c r="CG73">
        <v>44</v>
      </c>
      <c r="CH73" s="3">
        <v>2.4215277777777779</v>
      </c>
      <c r="CI73">
        <v>218</v>
      </c>
      <c r="CJ73" s="3">
        <v>2.5270833333333331</v>
      </c>
      <c r="CK73">
        <v>214</v>
      </c>
      <c r="CL73" s="3">
        <v>2.7041666666666671</v>
      </c>
      <c r="CM73">
        <v>212</v>
      </c>
      <c r="CN73" s="3">
        <v>2.786111111111111</v>
      </c>
      <c r="CO73">
        <v>210</v>
      </c>
      <c r="CP73" s="3">
        <v>2.8652777777777776</v>
      </c>
      <c r="CQ73">
        <v>201</v>
      </c>
      <c r="CR73" s="3">
        <v>2.9506944444444443</v>
      </c>
      <c r="CS73">
        <v>202</v>
      </c>
      <c r="CT73" s="3">
        <v>3.0229166666666667</v>
      </c>
    </row>
    <row r="74" spans="1:98">
      <c r="A74" s="1"/>
      <c r="B74">
        <v>32535</v>
      </c>
      <c r="C74">
        <v>116732</v>
      </c>
      <c r="D74" t="s">
        <v>208</v>
      </c>
      <c r="E74" t="s">
        <v>221</v>
      </c>
      <c r="F74">
        <v>62</v>
      </c>
      <c r="G74" t="s">
        <v>152</v>
      </c>
      <c r="I74">
        <v>0</v>
      </c>
      <c r="J74" s="2">
        <v>0.50020833333333337</v>
      </c>
      <c r="K74" s="2">
        <v>0.55101851851851846</v>
      </c>
      <c r="L74" s="5" t="s">
        <v>358</v>
      </c>
      <c r="M74">
        <v>0</v>
      </c>
      <c r="N74">
        <v>1</v>
      </c>
      <c r="P74" t="s">
        <v>145</v>
      </c>
      <c r="R74">
        <v>2</v>
      </c>
      <c r="S74" t="str">
        <f t="shared" si="3"/>
        <v>WV</v>
      </c>
      <c r="T74" t="s">
        <v>154</v>
      </c>
      <c r="X74" t="s">
        <v>180</v>
      </c>
      <c r="Y74" t="str">
        <f t="shared" si="4"/>
        <v>W</v>
      </c>
      <c r="Z74">
        <f t="shared" si="5"/>
        <v>50</v>
      </c>
      <c r="AM74">
        <v>2</v>
      </c>
      <c r="AN74" t="s">
        <v>154</v>
      </c>
      <c r="AO74">
        <v>6.3</v>
      </c>
      <c r="AQ74">
        <v>26</v>
      </c>
      <c r="AR74">
        <v>40</v>
      </c>
      <c r="AS74" s="2">
        <v>0.50020833333333337</v>
      </c>
      <c r="AT74" s="2">
        <v>0.55101851851851846</v>
      </c>
      <c r="AU74">
        <v>204</v>
      </c>
      <c r="AV74" s="4">
        <v>6.25E-2</v>
      </c>
      <c r="AW74">
        <v>46</v>
      </c>
      <c r="AX74" s="4">
        <v>0.14166666666666666</v>
      </c>
      <c r="AY74">
        <v>223</v>
      </c>
      <c r="AZ74" s="4">
        <v>0.33333333333333331</v>
      </c>
      <c r="BA74">
        <v>209</v>
      </c>
      <c r="BB74" s="4">
        <v>0.3972222222222222</v>
      </c>
      <c r="BC74">
        <v>211</v>
      </c>
      <c r="BD74" s="4">
        <v>0.48472222222222222</v>
      </c>
      <c r="BE74">
        <v>213</v>
      </c>
      <c r="BF74" s="4">
        <v>0.56388888888888888</v>
      </c>
      <c r="BG74">
        <v>205</v>
      </c>
      <c r="BH74" s="4">
        <v>0.69791666666666663</v>
      </c>
      <c r="BI74">
        <v>206</v>
      </c>
      <c r="BJ74" s="4">
        <v>0.75694444444444453</v>
      </c>
      <c r="BK74">
        <v>227</v>
      </c>
      <c r="BL74" s="4">
        <v>0.93055555555555547</v>
      </c>
      <c r="BM74">
        <v>35</v>
      </c>
      <c r="BN74" s="3">
        <v>1.1583333333333334</v>
      </c>
      <c r="BO74">
        <v>41</v>
      </c>
      <c r="BP74" s="3">
        <v>1.4375</v>
      </c>
      <c r="BQ74">
        <v>226</v>
      </c>
      <c r="BR74" s="3">
        <v>1.6486111111111112</v>
      </c>
      <c r="BS74">
        <v>42</v>
      </c>
      <c r="BT74" s="3">
        <v>1.721527777777778</v>
      </c>
      <c r="BU74">
        <v>39</v>
      </c>
      <c r="BV74" s="3">
        <v>1.8173611111111112</v>
      </c>
      <c r="BW74">
        <v>38</v>
      </c>
      <c r="BX74" s="3">
        <v>1.8743055555555557</v>
      </c>
      <c r="BY74">
        <v>48</v>
      </c>
      <c r="BZ74" s="3">
        <v>1.9284722222222221</v>
      </c>
      <c r="CA74">
        <v>43</v>
      </c>
      <c r="CB74" s="3">
        <v>2.03125</v>
      </c>
      <c r="CC74">
        <v>219</v>
      </c>
      <c r="CD74" s="3">
        <v>2.2513888888888887</v>
      </c>
      <c r="CE74">
        <v>203</v>
      </c>
      <c r="CF74" s="3">
        <v>2.3597222222222221</v>
      </c>
      <c r="CG74">
        <v>44</v>
      </c>
      <c r="CH74" s="3">
        <v>2.4312499999999999</v>
      </c>
      <c r="CI74">
        <v>218</v>
      </c>
      <c r="CJ74" s="3">
        <v>2.5062500000000001</v>
      </c>
      <c r="CK74">
        <v>214</v>
      </c>
      <c r="CL74" s="3">
        <v>2.6847222222222222</v>
      </c>
      <c r="CM74">
        <v>212</v>
      </c>
      <c r="CN74" s="3">
        <v>2.7854166666666664</v>
      </c>
      <c r="CO74">
        <v>210</v>
      </c>
      <c r="CP74" s="3">
        <v>2.8847222222222224</v>
      </c>
      <c r="CQ74">
        <v>201</v>
      </c>
      <c r="CR74" s="3">
        <v>2.9729166666666664</v>
      </c>
      <c r="CS74">
        <v>202</v>
      </c>
      <c r="CT74" s="3">
        <v>3.0395833333333333</v>
      </c>
    </row>
    <row r="75" spans="1:98">
      <c r="A75" s="1"/>
      <c r="B75">
        <v>400069</v>
      </c>
      <c r="C75">
        <v>442681</v>
      </c>
      <c r="D75" t="s">
        <v>222</v>
      </c>
      <c r="E75" t="s">
        <v>165</v>
      </c>
      <c r="F75">
        <v>52</v>
      </c>
      <c r="G75" t="s">
        <v>68</v>
      </c>
      <c r="I75">
        <v>0</v>
      </c>
      <c r="J75" s="2">
        <v>0.47789351851851852</v>
      </c>
      <c r="K75" s="2">
        <v>0.52907407407407414</v>
      </c>
      <c r="L75" s="5" t="s">
        <v>405</v>
      </c>
      <c r="M75">
        <v>0</v>
      </c>
      <c r="N75">
        <v>1</v>
      </c>
      <c r="P75" t="s">
        <v>125</v>
      </c>
      <c r="R75">
        <v>2</v>
      </c>
      <c r="S75" t="str">
        <f t="shared" si="3"/>
        <v>MSV</v>
      </c>
      <c r="T75" t="s">
        <v>154</v>
      </c>
      <c r="X75" t="s">
        <v>159</v>
      </c>
      <c r="Y75" t="str">
        <f t="shared" si="4"/>
        <v>M</v>
      </c>
      <c r="Z75">
        <f t="shared" si="5"/>
        <v>60</v>
      </c>
      <c r="AM75">
        <v>2</v>
      </c>
      <c r="AN75" t="s">
        <v>154</v>
      </c>
      <c r="AO75">
        <v>6.3</v>
      </c>
      <c r="AQ75">
        <v>26</v>
      </c>
      <c r="AR75">
        <v>41</v>
      </c>
      <c r="AS75" s="2">
        <v>0.47789351851851852</v>
      </c>
      <c r="AT75" s="2">
        <v>0.52907407407407414</v>
      </c>
      <c r="AU75">
        <v>204</v>
      </c>
      <c r="AV75" s="4">
        <v>5.9722222222222225E-2</v>
      </c>
      <c r="AW75">
        <v>46</v>
      </c>
      <c r="AX75" s="4">
        <v>0.13680555555555554</v>
      </c>
      <c r="AY75">
        <v>223</v>
      </c>
      <c r="AZ75" s="4">
        <v>0.31041666666666667</v>
      </c>
      <c r="BA75">
        <v>209</v>
      </c>
      <c r="BB75" s="4">
        <v>0.37986111111111115</v>
      </c>
      <c r="BC75">
        <v>211</v>
      </c>
      <c r="BD75" s="4">
        <v>0.47916666666666669</v>
      </c>
      <c r="BE75">
        <v>213</v>
      </c>
      <c r="BF75" s="4">
        <v>0.58888888888888891</v>
      </c>
      <c r="BG75">
        <v>205</v>
      </c>
      <c r="BH75" s="4">
        <v>0.71458333333333324</v>
      </c>
      <c r="BI75">
        <v>206</v>
      </c>
      <c r="BJ75" s="4">
        <v>0.77986111111111101</v>
      </c>
      <c r="BK75">
        <v>227</v>
      </c>
      <c r="BL75" s="4">
        <v>0.92291666666666661</v>
      </c>
      <c r="BM75">
        <v>35</v>
      </c>
      <c r="BN75" s="3">
        <v>1.2437500000000001</v>
      </c>
      <c r="BO75">
        <v>41</v>
      </c>
      <c r="BP75" s="3">
        <v>1.5013888888888889</v>
      </c>
      <c r="BQ75">
        <v>226</v>
      </c>
      <c r="BR75" s="3">
        <v>1.690277777777778</v>
      </c>
      <c r="BS75">
        <v>42</v>
      </c>
      <c r="BT75" s="3">
        <v>1.7513888888888889</v>
      </c>
      <c r="BU75">
        <v>39</v>
      </c>
      <c r="BV75" s="3">
        <v>1.8645833333333333</v>
      </c>
      <c r="BW75">
        <v>38</v>
      </c>
      <c r="BX75" s="3">
        <v>1.9236111111111109</v>
      </c>
      <c r="BY75">
        <v>48</v>
      </c>
      <c r="BZ75" s="3">
        <v>1.98125</v>
      </c>
      <c r="CA75">
        <v>43</v>
      </c>
      <c r="CB75" s="3">
        <v>2.1229166666666668</v>
      </c>
      <c r="CC75">
        <v>219</v>
      </c>
      <c r="CD75" s="3">
        <v>2.2805555555555554</v>
      </c>
      <c r="CE75">
        <v>203</v>
      </c>
      <c r="CF75" s="3">
        <v>2.3631944444444444</v>
      </c>
      <c r="CG75">
        <v>44</v>
      </c>
      <c r="CH75" s="3">
        <v>2.4416666666666669</v>
      </c>
      <c r="CI75">
        <v>218</v>
      </c>
      <c r="CJ75" s="3">
        <v>2.5243055555555558</v>
      </c>
      <c r="CK75">
        <v>214</v>
      </c>
      <c r="CL75" s="3">
        <v>2.7041666666666671</v>
      </c>
      <c r="CM75">
        <v>212</v>
      </c>
      <c r="CN75" s="3">
        <v>2.7993055555555557</v>
      </c>
      <c r="CO75">
        <v>210</v>
      </c>
      <c r="CP75" s="3">
        <v>2.8972222222222221</v>
      </c>
      <c r="CQ75">
        <v>201</v>
      </c>
      <c r="CR75" s="3">
        <v>2.9895833333333335</v>
      </c>
      <c r="CS75">
        <v>202</v>
      </c>
      <c r="CT75" s="3">
        <v>3.0611111111111113</v>
      </c>
    </row>
    <row r="76" spans="1:98">
      <c r="A76" s="1"/>
      <c r="B76">
        <v>11742</v>
      </c>
      <c r="C76">
        <v>133941</v>
      </c>
      <c r="D76" t="s">
        <v>223</v>
      </c>
      <c r="E76" t="s">
        <v>109</v>
      </c>
      <c r="F76">
        <v>52</v>
      </c>
      <c r="G76" t="s">
        <v>68</v>
      </c>
      <c r="I76">
        <v>0</v>
      </c>
      <c r="J76" s="2">
        <v>0.51001157407407405</v>
      </c>
      <c r="K76" s="2">
        <v>0.56217592592592591</v>
      </c>
      <c r="L76" s="5" t="s">
        <v>406</v>
      </c>
      <c r="M76">
        <v>0</v>
      </c>
      <c r="N76">
        <v>1</v>
      </c>
      <c r="P76" t="s">
        <v>145</v>
      </c>
      <c r="R76">
        <v>2</v>
      </c>
      <c r="S76" t="str">
        <f t="shared" si="3"/>
        <v>MSV</v>
      </c>
      <c r="T76" t="s">
        <v>154</v>
      </c>
      <c r="X76" t="s">
        <v>159</v>
      </c>
      <c r="Y76" t="str">
        <f t="shared" si="4"/>
        <v>M</v>
      </c>
      <c r="Z76">
        <f t="shared" si="5"/>
        <v>60</v>
      </c>
      <c r="AM76">
        <v>2</v>
      </c>
      <c r="AN76" t="s">
        <v>154</v>
      </c>
      <c r="AO76">
        <v>6.3</v>
      </c>
      <c r="AQ76">
        <v>26</v>
      </c>
      <c r="AR76">
        <v>42</v>
      </c>
      <c r="AS76" s="2">
        <v>0.51001157407407405</v>
      </c>
      <c r="AT76" s="2">
        <v>0.56217592592592591</v>
      </c>
      <c r="AU76">
        <v>204</v>
      </c>
      <c r="AV76" s="4">
        <v>7.3611111111111113E-2</v>
      </c>
      <c r="AW76">
        <v>46</v>
      </c>
      <c r="AX76" s="4">
        <v>0.18541666666666667</v>
      </c>
      <c r="AY76">
        <v>223</v>
      </c>
      <c r="AZ76" s="4">
        <v>0.4236111111111111</v>
      </c>
      <c r="BA76">
        <v>209</v>
      </c>
      <c r="BB76" s="4">
        <v>0.50277777777777777</v>
      </c>
      <c r="BC76">
        <v>211</v>
      </c>
      <c r="BD76" s="4">
        <v>0.61736111111111114</v>
      </c>
      <c r="BE76">
        <v>213</v>
      </c>
      <c r="BF76" s="4">
        <v>0.68402777777777779</v>
      </c>
      <c r="BG76">
        <v>205</v>
      </c>
      <c r="BH76" s="4">
        <v>0.82500000000000007</v>
      </c>
      <c r="BI76">
        <v>206</v>
      </c>
      <c r="BJ76" s="4">
        <v>0.90555555555555556</v>
      </c>
      <c r="BK76">
        <v>227</v>
      </c>
      <c r="BL76" s="3">
        <v>1.070138888888889</v>
      </c>
      <c r="BM76">
        <v>35</v>
      </c>
      <c r="BN76" s="3">
        <v>1.2972222222222223</v>
      </c>
      <c r="BO76">
        <v>41</v>
      </c>
      <c r="BP76" s="3">
        <v>1.6097222222222223</v>
      </c>
      <c r="BQ76">
        <v>226</v>
      </c>
      <c r="BR76" s="3">
        <v>1.825</v>
      </c>
      <c r="BS76">
        <v>42</v>
      </c>
      <c r="BT76" s="3">
        <v>1.8875</v>
      </c>
      <c r="BU76">
        <v>39</v>
      </c>
      <c r="BV76" s="3">
        <v>1.9847222222222223</v>
      </c>
      <c r="BW76">
        <v>38</v>
      </c>
      <c r="BX76" s="3">
        <v>2.0437499999999997</v>
      </c>
      <c r="BY76">
        <v>48</v>
      </c>
      <c r="BZ76" s="3">
        <v>2.1</v>
      </c>
      <c r="CA76">
        <v>43</v>
      </c>
      <c r="CB76" s="3">
        <v>2.2152777777777777</v>
      </c>
      <c r="CC76">
        <v>219</v>
      </c>
      <c r="CD76" s="3">
        <v>2.3673611111111112</v>
      </c>
      <c r="CE76">
        <v>203</v>
      </c>
      <c r="CF76" s="3">
        <v>2.4583333333333335</v>
      </c>
      <c r="CG76">
        <v>44</v>
      </c>
      <c r="CH76" s="3">
        <v>2.5381944444444442</v>
      </c>
      <c r="CI76">
        <v>218</v>
      </c>
      <c r="CJ76" s="3">
        <v>2.6138888888888889</v>
      </c>
      <c r="CK76">
        <v>214</v>
      </c>
      <c r="CL76" s="3">
        <v>2.7909722222222224</v>
      </c>
      <c r="CM76">
        <v>212</v>
      </c>
      <c r="CN76" s="3">
        <v>2.8923611111111112</v>
      </c>
      <c r="CO76">
        <v>210</v>
      </c>
      <c r="CP76" s="3">
        <v>2.9756944444444446</v>
      </c>
      <c r="CQ76">
        <v>201</v>
      </c>
      <c r="CR76" s="3">
        <v>3.0659722222222219</v>
      </c>
      <c r="CS76">
        <v>202</v>
      </c>
      <c r="CT76" s="3">
        <v>3.1208333333333336</v>
      </c>
    </row>
    <row r="77" spans="1:98">
      <c r="A77" s="1"/>
      <c r="B77">
        <v>260209</v>
      </c>
      <c r="C77">
        <v>175721</v>
      </c>
      <c r="D77" t="s">
        <v>224</v>
      </c>
      <c r="E77" t="s">
        <v>225</v>
      </c>
      <c r="F77">
        <v>62</v>
      </c>
      <c r="G77" t="s">
        <v>152</v>
      </c>
      <c r="I77">
        <v>0</v>
      </c>
      <c r="J77" s="2">
        <v>0.51181712962962966</v>
      </c>
      <c r="K77" s="2">
        <v>0.56432870370370369</v>
      </c>
      <c r="L77" s="5" t="s">
        <v>407</v>
      </c>
      <c r="M77">
        <v>0</v>
      </c>
      <c r="N77">
        <v>1</v>
      </c>
      <c r="P77" t="s">
        <v>74</v>
      </c>
      <c r="R77">
        <v>2</v>
      </c>
      <c r="S77" t="str">
        <f t="shared" si="3"/>
        <v>WV</v>
      </c>
      <c r="T77" t="s">
        <v>154</v>
      </c>
      <c r="X77" t="s">
        <v>180</v>
      </c>
      <c r="Y77" t="str">
        <f t="shared" si="4"/>
        <v>W</v>
      </c>
      <c r="Z77">
        <f t="shared" si="5"/>
        <v>50</v>
      </c>
      <c r="AM77">
        <v>2</v>
      </c>
      <c r="AN77" t="s">
        <v>154</v>
      </c>
      <c r="AO77">
        <v>6.3</v>
      </c>
      <c r="AQ77">
        <v>26</v>
      </c>
      <c r="AR77">
        <v>43</v>
      </c>
      <c r="AS77" s="2">
        <v>0.51181712962962966</v>
      </c>
      <c r="AT77" s="2">
        <v>0.56432870370370369</v>
      </c>
      <c r="AU77">
        <v>204</v>
      </c>
      <c r="AV77" s="4">
        <v>5.486111111111111E-2</v>
      </c>
      <c r="AW77">
        <v>46</v>
      </c>
      <c r="AX77" s="4">
        <v>0.14444444444444446</v>
      </c>
      <c r="AY77">
        <v>223</v>
      </c>
      <c r="AZ77" s="4">
        <v>0.37152777777777773</v>
      </c>
      <c r="BA77">
        <v>209</v>
      </c>
      <c r="BB77" s="4">
        <v>0.44861111111111113</v>
      </c>
      <c r="BC77">
        <v>211</v>
      </c>
      <c r="BD77" s="4">
        <v>0.53541666666666665</v>
      </c>
      <c r="BE77">
        <v>213</v>
      </c>
      <c r="BF77" s="4">
        <v>0.60555555555555551</v>
      </c>
      <c r="BG77">
        <v>205</v>
      </c>
      <c r="BH77" s="4">
        <v>0.7402777777777777</v>
      </c>
      <c r="BI77">
        <v>206</v>
      </c>
      <c r="BJ77" s="4">
        <v>0.80833333333333324</v>
      </c>
      <c r="BK77">
        <v>227</v>
      </c>
      <c r="BL77" s="4">
        <v>0.96805555555555556</v>
      </c>
      <c r="BM77">
        <v>35</v>
      </c>
      <c r="BN77" s="3">
        <v>1.1868055555555557</v>
      </c>
      <c r="BO77">
        <v>41</v>
      </c>
      <c r="BP77" s="3">
        <v>1.4805555555555554</v>
      </c>
      <c r="BQ77">
        <v>226</v>
      </c>
      <c r="BR77" s="3">
        <v>1.7090277777777778</v>
      </c>
      <c r="BS77">
        <v>42</v>
      </c>
      <c r="BT77" s="3">
        <v>1.7763888888888888</v>
      </c>
      <c r="BU77">
        <v>39</v>
      </c>
      <c r="BV77" s="3">
        <v>1.875</v>
      </c>
      <c r="BW77">
        <v>38</v>
      </c>
      <c r="BX77" s="3">
        <v>1.9409722222222223</v>
      </c>
      <c r="BY77">
        <v>48</v>
      </c>
      <c r="BZ77" s="3">
        <v>2.0027777777777778</v>
      </c>
      <c r="CA77">
        <v>43</v>
      </c>
      <c r="CB77" s="3">
        <v>2.1180555555555558</v>
      </c>
      <c r="CC77">
        <v>219</v>
      </c>
      <c r="CD77" s="3">
        <v>2.2743055555555558</v>
      </c>
      <c r="CE77">
        <v>203</v>
      </c>
      <c r="CF77" s="3">
        <v>2.3625000000000003</v>
      </c>
      <c r="CG77">
        <v>44</v>
      </c>
      <c r="CH77" s="3">
        <v>2.4673611111111113</v>
      </c>
      <c r="CI77">
        <v>218</v>
      </c>
      <c r="CJ77" s="3">
        <v>2.5479166666666666</v>
      </c>
      <c r="CK77">
        <v>214</v>
      </c>
      <c r="CL77" s="3">
        <v>2.7416666666666667</v>
      </c>
      <c r="CM77">
        <v>212</v>
      </c>
      <c r="CN77" s="3">
        <v>2.8402777777777781</v>
      </c>
      <c r="CO77">
        <v>210</v>
      </c>
      <c r="CP77" s="3">
        <v>2.9499999999999997</v>
      </c>
      <c r="CQ77">
        <v>201</v>
      </c>
      <c r="CR77" s="3">
        <v>3.0590277777777781</v>
      </c>
      <c r="CS77">
        <v>202</v>
      </c>
      <c r="CT77" s="3">
        <v>3.1416666666666671</v>
      </c>
    </row>
    <row r="78" spans="1:98">
      <c r="A78" s="1"/>
      <c r="B78">
        <v>50395</v>
      </c>
      <c r="C78">
        <v>357961</v>
      </c>
      <c r="D78" t="s">
        <v>226</v>
      </c>
      <c r="E78" t="s">
        <v>227</v>
      </c>
      <c r="F78">
        <v>77</v>
      </c>
      <c r="G78" t="s">
        <v>152</v>
      </c>
      <c r="I78">
        <v>0</v>
      </c>
      <c r="J78" s="2">
        <v>0.54171296296296301</v>
      </c>
      <c r="K78" s="2">
        <v>0.59453703703703698</v>
      </c>
      <c r="L78" s="5" t="s">
        <v>408</v>
      </c>
      <c r="M78">
        <v>0</v>
      </c>
      <c r="N78">
        <v>1</v>
      </c>
      <c r="P78" t="s">
        <v>94</v>
      </c>
      <c r="R78">
        <v>2</v>
      </c>
      <c r="S78" t="str">
        <f t="shared" si="3"/>
        <v>WO</v>
      </c>
      <c r="T78" t="s">
        <v>154</v>
      </c>
      <c r="X78" t="s">
        <v>228</v>
      </c>
      <c r="Y78" t="str">
        <f t="shared" si="4"/>
        <v>W</v>
      </c>
      <c r="Z78">
        <f t="shared" si="5"/>
        <v>35</v>
      </c>
      <c r="AM78">
        <v>2</v>
      </c>
      <c r="AN78" t="s">
        <v>154</v>
      </c>
      <c r="AO78">
        <v>6.3</v>
      </c>
      <c r="AQ78">
        <v>26</v>
      </c>
      <c r="AR78">
        <v>44</v>
      </c>
      <c r="AS78" s="2">
        <v>0.54171296296296301</v>
      </c>
      <c r="AT78" s="2">
        <v>0.59453703703703698</v>
      </c>
      <c r="AU78">
        <v>204</v>
      </c>
      <c r="AV78" s="4">
        <v>6.1111111111111116E-2</v>
      </c>
      <c r="AW78">
        <v>46</v>
      </c>
      <c r="AX78" s="4">
        <v>0.14097222222222222</v>
      </c>
      <c r="AY78">
        <v>223</v>
      </c>
      <c r="AZ78" s="4">
        <v>0.30555555555555552</v>
      </c>
      <c r="BA78">
        <v>209</v>
      </c>
      <c r="BB78" s="4">
        <v>0.37847222222222227</v>
      </c>
      <c r="BC78">
        <v>211</v>
      </c>
      <c r="BD78" s="4">
        <v>0.48749999999999999</v>
      </c>
      <c r="BE78">
        <v>213</v>
      </c>
      <c r="BF78" s="4">
        <v>0.56111111111111112</v>
      </c>
      <c r="BG78">
        <v>205</v>
      </c>
      <c r="BH78" s="4">
        <v>0.71944444444444444</v>
      </c>
      <c r="BI78">
        <v>206</v>
      </c>
      <c r="BJ78" s="4">
        <v>0.79375000000000007</v>
      </c>
      <c r="BK78">
        <v>227</v>
      </c>
      <c r="BL78" s="4">
        <v>0.96527777777777779</v>
      </c>
      <c r="BM78">
        <v>35</v>
      </c>
      <c r="BN78" s="3">
        <v>1.2027777777777777</v>
      </c>
      <c r="BO78">
        <v>41</v>
      </c>
      <c r="BP78" s="3">
        <v>1.5138888888888891</v>
      </c>
      <c r="BQ78">
        <v>226</v>
      </c>
      <c r="BR78" s="3">
        <v>1.7465277777777777</v>
      </c>
      <c r="BS78">
        <v>42</v>
      </c>
      <c r="BT78" s="3">
        <v>1.8104166666666668</v>
      </c>
      <c r="BU78">
        <v>39</v>
      </c>
      <c r="BV78" s="3">
        <v>1.9124999999999999</v>
      </c>
      <c r="BW78">
        <v>38</v>
      </c>
      <c r="BX78" s="3">
        <v>1.9743055555555555</v>
      </c>
      <c r="BY78">
        <v>48</v>
      </c>
      <c r="BZ78" s="3">
        <v>2.0319444444444446</v>
      </c>
      <c r="CA78">
        <v>43</v>
      </c>
      <c r="CB78" s="3">
        <v>2.1451388888888889</v>
      </c>
      <c r="CC78">
        <v>219</v>
      </c>
      <c r="CD78" s="3">
        <v>2.3263888888888888</v>
      </c>
      <c r="CE78">
        <v>203</v>
      </c>
      <c r="CF78" s="3">
        <v>2.4125000000000001</v>
      </c>
      <c r="CG78">
        <v>44</v>
      </c>
      <c r="CH78" s="3">
        <v>2.4812499999999997</v>
      </c>
      <c r="CI78">
        <v>218</v>
      </c>
      <c r="CJ78" s="3">
        <v>2.5631944444444446</v>
      </c>
      <c r="CK78">
        <v>214</v>
      </c>
      <c r="CL78" s="3">
        <v>2.7743055555555554</v>
      </c>
      <c r="CM78">
        <v>212</v>
      </c>
      <c r="CN78" s="3">
        <v>2.8847222222222224</v>
      </c>
      <c r="CO78">
        <v>210</v>
      </c>
      <c r="CP78" s="3">
        <v>3.0104166666666665</v>
      </c>
      <c r="CQ78">
        <v>201</v>
      </c>
      <c r="CR78" s="3">
        <v>3.0923611111111113</v>
      </c>
      <c r="CS78">
        <v>202</v>
      </c>
      <c r="CT78" s="3">
        <v>3.1590277777777778</v>
      </c>
    </row>
    <row r="79" spans="1:98">
      <c r="A79" s="1"/>
      <c r="B79">
        <v>33179</v>
      </c>
      <c r="C79">
        <v>270311</v>
      </c>
      <c r="D79" t="s">
        <v>229</v>
      </c>
      <c r="E79" t="s">
        <v>82</v>
      </c>
      <c r="F79">
        <v>52</v>
      </c>
      <c r="G79" t="s">
        <v>68</v>
      </c>
      <c r="I79">
        <v>0</v>
      </c>
      <c r="J79" s="2">
        <v>0.49334490740740744</v>
      </c>
      <c r="K79" s="2">
        <v>0.55159722222222218</v>
      </c>
      <c r="L79" s="5" t="s">
        <v>409</v>
      </c>
      <c r="M79">
        <v>0</v>
      </c>
      <c r="N79">
        <v>1</v>
      </c>
      <c r="P79" t="s">
        <v>230</v>
      </c>
      <c r="R79">
        <v>2</v>
      </c>
      <c r="S79" t="str">
        <f t="shared" si="3"/>
        <v>MSV</v>
      </c>
      <c r="T79" t="s">
        <v>154</v>
      </c>
      <c r="X79" t="s">
        <v>159</v>
      </c>
      <c r="Y79" t="str">
        <f t="shared" si="4"/>
        <v>M</v>
      </c>
      <c r="Z79">
        <f t="shared" si="5"/>
        <v>60</v>
      </c>
      <c r="AM79">
        <v>2</v>
      </c>
      <c r="AN79" t="s">
        <v>154</v>
      </c>
      <c r="AO79">
        <v>6.3</v>
      </c>
      <c r="AQ79">
        <v>26</v>
      </c>
      <c r="AR79">
        <v>45</v>
      </c>
      <c r="AS79" s="2">
        <v>0.49334490740740744</v>
      </c>
      <c r="AT79" s="2">
        <v>0.55159722222222218</v>
      </c>
      <c r="AU79">
        <v>204</v>
      </c>
      <c r="AV79" s="4">
        <v>0.10347222222222223</v>
      </c>
      <c r="AW79">
        <v>46</v>
      </c>
      <c r="AX79" s="4">
        <v>0.1875</v>
      </c>
      <c r="AY79">
        <v>223</v>
      </c>
      <c r="AZ79" s="4">
        <v>0.36041666666666666</v>
      </c>
      <c r="BA79">
        <v>209</v>
      </c>
      <c r="BB79" s="4">
        <v>0.66736111111111107</v>
      </c>
      <c r="BC79">
        <v>211</v>
      </c>
      <c r="BD79" s="4">
        <v>0.77847222222222223</v>
      </c>
      <c r="BE79">
        <v>213</v>
      </c>
      <c r="BF79" s="4">
        <v>0.88888888888888884</v>
      </c>
      <c r="BG79">
        <v>205</v>
      </c>
      <c r="BH79" s="3">
        <v>1.038888888888889</v>
      </c>
      <c r="BI79">
        <v>206</v>
      </c>
      <c r="BJ79" s="3">
        <v>1.1305555555555555</v>
      </c>
      <c r="BK79">
        <v>227</v>
      </c>
      <c r="BL79" s="3">
        <v>1.2986111111111112</v>
      </c>
      <c r="BM79">
        <v>35</v>
      </c>
      <c r="BN79" s="3">
        <v>1.5041666666666667</v>
      </c>
      <c r="BO79">
        <v>41</v>
      </c>
      <c r="BP79" s="3">
        <v>1.7673611111111109</v>
      </c>
      <c r="BQ79">
        <v>226</v>
      </c>
      <c r="BR79" s="3">
        <v>2.0013888888888887</v>
      </c>
      <c r="BS79">
        <v>42</v>
      </c>
      <c r="BT79" s="3">
        <v>2.0895833333333331</v>
      </c>
      <c r="BU79">
        <v>39</v>
      </c>
      <c r="BV79" s="3">
        <v>2.2166666666666668</v>
      </c>
      <c r="BW79">
        <v>38</v>
      </c>
      <c r="BX79" s="3">
        <v>2.3298611111111112</v>
      </c>
      <c r="BY79">
        <v>48</v>
      </c>
      <c r="BZ79" s="3">
        <v>2.3986111111111112</v>
      </c>
      <c r="CA79">
        <v>43</v>
      </c>
      <c r="CB79" s="3">
        <v>2.6041666666666665</v>
      </c>
      <c r="CC79">
        <v>219</v>
      </c>
      <c r="CD79" s="3">
        <v>2.7645833333333329</v>
      </c>
      <c r="CE79">
        <v>203</v>
      </c>
      <c r="CF79" s="3">
        <v>2.8520833333333333</v>
      </c>
      <c r="CG79">
        <v>44</v>
      </c>
      <c r="CH79" s="3">
        <v>2.9243055555555557</v>
      </c>
      <c r="CI79">
        <v>218</v>
      </c>
      <c r="CJ79" s="3">
        <v>2.9923611111111108</v>
      </c>
      <c r="CK79">
        <v>214</v>
      </c>
      <c r="CL79" s="3">
        <v>3.1576388888888887</v>
      </c>
      <c r="CM79">
        <v>212</v>
      </c>
      <c r="CN79" s="3">
        <v>3.2493055555555554</v>
      </c>
      <c r="CO79">
        <v>210</v>
      </c>
      <c r="CP79" s="3">
        <v>3.3229166666666665</v>
      </c>
      <c r="CQ79">
        <v>201</v>
      </c>
      <c r="CR79" s="3">
        <v>3.4034722222222222</v>
      </c>
      <c r="CS79">
        <v>202</v>
      </c>
      <c r="CT79" s="3">
        <v>3.4847222222222225</v>
      </c>
    </row>
    <row r="80" spans="1:98">
      <c r="A80" s="1"/>
      <c r="B80">
        <v>543215</v>
      </c>
      <c r="C80">
        <v>427832</v>
      </c>
      <c r="D80" t="s">
        <v>100</v>
      </c>
      <c r="E80" t="s">
        <v>231</v>
      </c>
      <c r="F80">
        <v>62</v>
      </c>
      <c r="G80" t="s">
        <v>152</v>
      </c>
      <c r="I80">
        <v>0</v>
      </c>
      <c r="J80" s="2">
        <v>0.48982638888888891</v>
      </c>
      <c r="K80" s="2">
        <v>0.55035879629629625</v>
      </c>
      <c r="L80" s="5" t="s">
        <v>410</v>
      </c>
      <c r="M80">
        <v>0</v>
      </c>
      <c r="N80">
        <v>1</v>
      </c>
      <c r="P80" t="s">
        <v>102</v>
      </c>
      <c r="R80">
        <v>2</v>
      </c>
      <c r="S80" t="str">
        <f t="shared" si="3"/>
        <v>WV</v>
      </c>
      <c r="T80" t="s">
        <v>154</v>
      </c>
      <c r="X80" t="s">
        <v>180</v>
      </c>
      <c r="Y80" t="str">
        <f t="shared" si="4"/>
        <v>W</v>
      </c>
      <c r="Z80">
        <f t="shared" si="5"/>
        <v>50</v>
      </c>
      <c r="AM80">
        <v>2</v>
      </c>
      <c r="AN80" t="s">
        <v>154</v>
      </c>
      <c r="AO80">
        <v>6.3</v>
      </c>
      <c r="AQ80">
        <v>26</v>
      </c>
      <c r="AR80">
        <v>46</v>
      </c>
      <c r="AS80" s="2">
        <v>0.48982638888888891</v>
      </c>
      <c r="AT80" s="2">
        <v>0.55035879629629625</v>
      </c>
      <c r="AU80">
        <v>204</v>
      </c>
      <c r="AV80" s="4">
        <v>5.4166666666666669E-2</v>
      </c>
      <c r="AW80">
        <v>46</v>
      </c>
      <c r="AX80" s="4">
        <v>0.15069444444444444</v>
      </c>
      <c r="AY80">
        <v>223</v>
      </c>
      <c r="AZ80" s="4">
        <v>0.43541666666666662</v>
      </c>
      <c r="BA80">
        <v>209</v>
      </c>
      <c r="BB80" s="4">
        <v>0.64166666666666672</v>
      </c>
      <c r="BC80">
        <v>211</v>
      </c>
      <c r="BD80" s="4">
        <v>0.73263888888888884</v>
      </c>
      <c r="BE80">
        <v>213</v>
      </c>
      <c r="BF80" s="4">
        <v>0.79027777777777775</v>
      </c>
      <c r="BG80">
        <v>205</v>
      </c>
      <c r="BH80" s="4">
        <v>0.93402777777777779</v>
      </c>
      <c r="BI80">
        <v>206</v>
      </c>
      <c r="BJ80" s="4">
        <v>0.99791666666666667</v>
      </c>
      <c r="BK80">
        <v>227</v>
      </c>
      <c r="BL80" s="3">
        <v>1.1763888888888889</v>
      </c>
      <c r="BM80">
        <v>35</v>
      </c>
      <c r="BN80" s="3">
        <v>1.45</v>
      </c>
      <c r="BO80">
        <v>41</v>
      </c>
      <c r="BP80" s="3">
        <v>1.7798611111111111</v>
      </c>
      <c r="BQ80">
        <v>226</v>
      </c>
      <c r="BR80" s="3">
        <v>2.0416666666666665</v>
      </c>
      <c r="BS80">
        <v>42</v>
      </c>
      <c r="BT80" s="3">
        <v>2.1312500000000001</v>
      </c>
      <c r="BU80">
        <v>39</v>
      </c>
      <c r="BV80" s="3">
        <v>2.2444444444444445</v>
      </c>
      <c r="BW80">
        <v>38</v>
      </c>
      <c r="BX80" s="3">
        <v>2.3215277777777779</v>
      </c>
      <c r="BY80">
        <v>48</v>
      </c>
      <c r="BZ80" s="3">
        <v>2.379861111111111</v>
      </c>
      <c r="CA80">
        <v>43</v>
      </c>
      <c r="CB80" s="3">
        <v>2.5027777777777778</v>
      </c>
      <c r="CC80">
        <v>219</v>
      </c>
      <c r="CD80" s="3">
        <v>2.713888888888889</v>
      </c>
      <c r="CE80">
        <v>203</v>
      </c>
      <c r="CF80" s="3">
        <v>2.8152777777777778</v>
      </c>
      <c r="CG80">
        <v>44</v>
      </c>
      <c r="CH80" s="3">
        <v>2.9229166666666671</v>
      </c>
      <c r="CI80">
        <v>218</v>
      </c>
      <c r="CJ80" s="3">
        <v>3.0159722222222225</v>
      </c>
      <c r="CK80">
        <v>214</v>
      </c>
      <c r="CL80" s="3">
        <v>3.2347222222222225</v>
      </c>
      <c r="CM80">
        <v>212</v>
      </c>
      <c r="CN80" s="3">
        <v>3.3395833333333336</v>
      </c>
      <c r="CO80">
        <v>210</v>
      </c>
      <c r="CP80" s="3">
        <v>3.463194444444444</v>
      </c>
      <c r="CQ80">
        <v>201</v>
      </c>
      <c r="CR80" s="3">
        <v>3.5618055555555554</v>
      </c>
      <c r="CS80">
        <v>202</v>
      </c>
      <c r="CT80" s="3">
        <v>3.6229166666666668</v>
      </c>
    </row>
    <row r="81" spans="1:98">
      <c r="A81" s="1"/>
      <c r="B81">
        <v>204552</v>
      </c>
      <c r="C81">
        <v>395141</v>
      </c>
      <c r="D81" t="s">
        <v>232</v>
      </c>
      <c r="E81" t="s">
        <v>233</v>
      </c>
      <c r="F81">
        <v>52</v>
      </c>
      <c r="G81" t="s">
        <v>68</v>
      </c>
      <c r="I81">
        <v>0</v>
      </c>
      <c r="J81" s="2">
        <v>0.54798611111111117</v>
      </c>
      <c r="K81" s="2">
        <v>0.61024305555555558</v>
      </c>
      <c r="L81" s="5" t="s">
        <v>411</v>
      </c>
      <c r="M81">
        <v>0</v>
      </c>
      <c r="N81">
        <v>1</v>
      </c>
      <c r="P81" t="s">
        <v>94</v>
      </c>
      <c r="R81">
        <v>2</v>
      </c>
      <c r="S81" t="str">
        <f t="shared" si="3"/>
        <v>MSV</v>
      </c>
      <c r="T81" t="s">
        <v>154</v>
      </c>
      <c r="X81" t="s">
        <v>159</v>
      </c>
      <c r="Y81" t="str">
        <f t="shared" si="4"/>
        <v>M</v>
      </c>
      <c r="Z81">
        <f t="shared" si="5"/>
        <v>60</v>
      </c>
      <c r="AM81">
        <v>2</v>
      </c>
      <c r="AN81" t="s">
        <v>154</v>
      </c>
      <c r="AO81">
        <v>6.3</v>
      </c>
      <c r="AQ81">
        <v>26</v>
      </c>
      <c r="AR81">
        <v>47</v>
      </c>
      <c r="AS81" s="2">
        <v>0.54798611111111117</v>
      </c>
      <c r="AT81" s="2">
        <v>0.61024305555555558</v>
      </c>
      <c r="AU81">
        <v>204</v>
      </c>
      <c r="AV81" s="4">
        <v>0.12430555555555556</v>
      </c>
      <c r="AW81">
        <v>46</v>
      </c>
      <c r="AX81" s="4">
        <v>0.18402777777777779</v>
      </c>
      <c r="AY81">
        <v>223</v>
      </c>
      <c r="AZ81" s="4">
        <v>0.37291666666666662</v>
      </c>
      <c r="BA81">
        <v>209</v>
      </c>
      <c r="BB81" s="4">
        <v>0.44513888888888892</v>
      </c>
      <c r="BC81">
        <v>211</v>
      </c>
      <c r="BD81" s="4">
        <v>0.5625</v>
      </c>
      <c r="BE81">
        <v>213</v>
      </c>
      <c r="BF81" s="4">
        <v>0.92222222222222217</v>
      </c>
      <c r="BG81">
        <v>205</v>
      </c>
      <c r="BH81" s="3">
        <v>1.1027777777777776</v>
      </c>
      <c r="BI81">
        <v>206</v>
      </c>
      <c r="BJ81" s="3">
        <v>1.1736111111111112</v>
      </c>
      <c r="BK81">
        <v>227</v>
      </c>
      <c r="BL81" s="3">
        <v>1.3486111111111112</v>
      </c>
      <c r="BM81">
        <v>35</v>
      </c>
      <c r="BN81" s="3">
        <v>1.5604166666666668</v>
      </c>
      <c r="BO81">
        <v>41</v>
      </c>
      <c r="BP81" s="3">
        <v>1.8451388888888889</v>
      </c>
      <c r="BQ81">
        <v>226</v>
      </c>
      <c r="BR81" s="3">
        <v>2.1180555555555558</v>
      </c>
      <c r="BS81">
        <v>42</v>
      </c>
      <c r="BT81" s="3">
        <v>2.1972222222222224</v>
      </c>
      <c r="BU81">
        <v>39</v>
      </c>
      <c r="BV81" s="3">
        <v>2.3166666666666669</v>
      </c>
      <c r="BW81">
        <v>38</v>
      </c>
      <c r="BX81" s="3">
        <v>2.379861111111111</v>
      </c>
      <c r="BY81">
        <v>48</v>
      </c>
      <c r="BZ81" s="3">
        <v>2.4694444444444446</v>
      </c>
      <c r="CA81">
        <v>43</v>
      </c>
      <c r="CB81" s="3">
        <v>2.6361111111111111</v>
      </c>
      <c r="CC81">
        <v>219</v>
      </c>
      <c r="CD81" s="3">
        <v>2.8395833333333336</v>
      </c>
      <c r="CE81">
        <v>203</v>
      </c>
      <c r="CF81" s="3">
        <v>2.9298611111111108</v>
      </c>
      <c r="CG81">
        <v>44</v>
      </c>
      <c r="CH81" s="3">
        <v>3.0069444444444446</v>
      </c>
      <c r="CI81">
        <v>218</v>
      </c>
      <c r="CJ81" s="3">
        <v>3.0805555555555557</v>
      </c>
      <c r="CK81">
        <v>214</v>
      </c>
      <c r="CL81" s="3">
        <v>3.2583333333333333</v>
      </c>
      <c r="CM81">
        <v>212</v>
      </c>
      <c r="CN81" s="3">
        <v>3.369444444444444</v>
      </c>
      <c r="CO81">
        <v>210</v>
      </c>
      <c r="CP81" s="3">
        <v>3.4812499999999997</v>
      </c>
      <c r="CQ81">
        <v>201</v>
      </c>
      <c r="CR81" s="3">
        <v>3.6486111111111108</v>
      </c>
      <c r="CS81">
        <v>202</v>
      </c>
      <c r="CT81" s="3">
        <v>3.7159722222222222</v>
      </c>
    </row>
    <row r="82" spans="1:98">
      <c r="A82" s="1"/>
      <c r="B82">
        <v>260391</v>
      </c>
      <c r="C82">
        <v>170032</v>
      </c>
      <c r="D82" t="s">
        <v>146</v>
      </c>
      <c r="E82" t="s">
        <v>234</v>
      </c>
      <c r="F82">
        <v>67</v>
      </c>
      <c r="G82" t="s">
        <v>152</v>
      </c>
      <c r="I82">
        <v>0</v>
      </c>
      <c r="J82" s="2">
        <v>0.54028935185185178</v>
      </c>
      <c r="K82" s="2">
        <v>0.6265856481481481</v>
      </c>
      <c r="L82" s="5" t="s">
        <v>412</v>
      </c>
      <c r="M82">
        <v>0</v>
      </c>
      <c r="N82">
        <v>1</v>
      </c>
      <c r="P82" t="s">
        <v>142</v>
      </c>
      <c r="R82">
        <v>2</v>
      </c>
      <c r="S82" t="str">
        <f t="shared" si="3"/>
        <v>WV</v>
      </c>
      <c r="T82" t="s">
        <v>154</v>
      </c>
      <c r="X82" t="s">
        <v>163</v>
      </c>
      <c r="Y82" t="str">
        <f t="shared" si="4"/>
        <v>W</v>
      </c>
      <c r="Z82">
        <f t="shared" si="5"/>
        <v>45</v>
      </c>
      <c r="AM82">
        <v>2</v>
      </c>
      <c r="AN82" t="s">
        <v>154</v>
      </c>
      <c r="AO82">
        <v>6.3</v>
      </c>
      <c r="AQ82">
        <v>26</v>
      </c>
      <c r="AR82">
        <v>48</v>
      </c>
      <c r="AS82" s="2">
        <v>0.54028935185185178</v>
      </c>
      <c r="AT82" s="2">
        <v>0.6265856481481481</v>
      </c>
      <c r="AU82">
        <v>204</v>
      </c>
      <c r="AV82" s="4">
        <v>0.11944444444444445</v>
      </c>
      <c r="AW82">
        <v>46</v>
      </c>
      <c r="AX82" s="4">
        <v>0.27777777777777779</v>
      </c>
      <c r="AY82">
        <v>223</v>
      </c>
      <c r="AZ82" s="4">
        <v>0.76250000000000007</v>
      </c>
      <c r="BA82">
        <v>209</v>
      </c>
      <c r="BB82" s="4">
        <v>0.86319444444444438</v>
      </c>
      <c r="BC82">
        <v>211</v>
      </c>
      <c r="BD82" s="4">
        <v>0.99722222222222223</v>
      </c>
      <c r="BE82">
        <v>213</v>
      </c>
      <c r="BF82" s="3">
        <v>1.1340277777777776</v>
      </c>
      <c r="BG82">
        <v>205</v>
      </c>
      <c r="BH82" s="3">
        <v>1.3361111111111112</v>
      </c>
      <c r="BI82">
        <v>206</v>
      </c>
      <c r="BJ82" s="3">
        <v>1.4847222222222223</v>
      </c>
      <c r="BK82">
        <v>227</v>
      </c>
      <c r="BL82" s="3">
        <v>1.8534722222222222</v>
      </c>
      <c r="BM82">
        <v>35</v>
      </c>
      <c r="BN82" s="3">
        <v>2.0840277777777776</v>
      </c>
      <c r="BO82">
        <v>41</v>
      </c>
      <c r="BP82" s="3">
        <v>2.3909722222222221</v>
      </c>
      <c r="BQ82">
        <v>226</v>
      </c>
      <c r="BR82" s="3">
        <v>2.6159722222222221</v>
      </c>
      <c r="BS82">
        <v>42</v>
      </c>
      <c r="BT82" s="3">
        <v>2.7611111111111111</v>
      </c>
      <c r="BU82">
        <v>39</v>
      </c>
      <c r="BV82" s="3">
        <v>2.8951388888888889</v>
      </c>
      <c r="BW82">
        <v>38</v>
      </c>
      <c r="BX82" s="3">
        <v>3.0465277777777775</v>
      </c>
      <c r="BY82">
        <v>48</v>
      </c>
      <c r="BZ82" s="3">
        <v>3.1486111111111108</v>
      </c>
      <c r="CA82">
        <v>43</v>
      </c>
      <c r="CB82" s="3">
        <v>3.3006944444444444</v>
      </c>
      <c r="CC82">
        <v>219</v>
      </c>
      <c r="CD82" s="3">
        <v>3.4701388888888887</v>
      </c>
      <c r="CE82">
        <v>203</v>
      </c>
      <c r="CF82" s="3">
        <v>3.5868055555555554</v>
      </c>
      <c r="CG82">
        <v>44</v>
      </c>
      <c r="CH82" s="3">
        <v>3.723611111111111</v>
      </c>
      <c r="CI82">
        <v>218</v>
      </c>
      <c r="CJ82" s="3">
        <v>3.8534722222222224</v>
      </c>
      <c r="CK82">
        <v>214</v>
      </c>
      <c r="CL82" s="3">
        <v>4.0493055555555557</v>
      </c>
      <c r="CM82">
        <v>212</v>
      </c>
      <c r="CN82" s="3">
        <v>4.5437500000000002</v>
      </c>
      <c r="CO82">
        <v>210</v>
      </c>
      <c r="CP82" s="3">
        <v>4.895833333333333</v>
      </c>
      <c r="CQ82">
        <v>201</v>
      </c>
      <c r="CR82" s="3">
        <v>4.9854166666666666</v>
      </c>
      <c r="CS82">
        <v>202</v>
      </c>
      <c r="CT82" s="3">
        <v>5.1618055555555555</v>
      </c>
    </row>
    <row r="83" spans="1:98">
      <c r="A83" s="1"/>
      <c r="B83">
        <v>24938</v>
      </c>
      <c r="C83">
        <v>409321</v>
      </c>
      <c r="D83" t="s">
        <v>235</v>
      </c>
      <c r="E83" t="s">
        <v>175</v>
      </c>
      <c r="F83">
        <v>62</v>
      </c>
      <c r="G83" t="s">
        <v>152</v>
      </c>
      <c r="I83">
        <v>0</v>
      </c>
      <c r="J83" s="2">
        <v>0.53475694444444444</v>
      </c>
      <c r="K83" s="2">
        <v>0.58728009259259262</v>
      </c>
      <c r="L83" s="5" t="s">
        <v>413</v>
      </c>
      <c r="M83">
        <v>3</v>
      </c>
      <c r="N83">
        <v>1</v>
      </c>
      <c r="P83" t="s">
        <v>130</v>
      </c>
      <c r="R83">
        <v>2</v>
      </c>
      <c r="S83" t="str">
        <f t="shared" si="3"/>
        <v>WV</v>
      </c>
      <c r="T83" t="s">
        <v>154</v>
      </c>
      <c r="X83" t="s">
        <v>180</v>
      </c>
      <c r="Y83" t="str">
        <f t="shared" si="4"/>
        <v>W</v>
      </c>
      <c r="Z83">
        <f t="shared" si="5"/>
        <v>50</v>
      </c>
      <c r="AM83">
        <v>2</v>
      </c>
      <c r="AN83" t="s">
        <v>154</v>
      </c>
      <c r="AO83">
        <v>6.3</v>
      </c>
      <c r="AQ83">
        <v>26</v>
      </c>
      <c r="AS83" s="2">
        <v>0.53475694444444444</v>
      </c>
      <c r="AT83" s="2">
        <v>0.58728009259259262</v>
      </c>
      <c r="AU83">
        <v>204</v>
      </c>
      <c r="AV83" s="4">
        <v>0.18263888888888891</v>
      </c>
      <c r="AW83">
        <v>46</v>
      </c>
      <c r="AX83" s="4">
        <v>0.26944444444444443</v>
      </c>
      <c r="AY83">
        <v>223</v>
      </c>
      <c r="AZ83" s="4">
        <v>0.89236111111111116</v>
      </c>
      <c r="BA83">
        <v>209</v>
      </c>
      <c r="BB83" s="3">
        <v>1.0451388888888888</v>
      </c>
      <c r="BC83">
        <v>211</v>
      </c>
      <c r="BD83" s="3">
        <v>1.1541666666666666</v>
      </c>
      <c r="BE83">
        <v>213</v>
      </c>
      <c r="BF83" s="3">
        <v>1.2305555555555556</v>
      </c>
      <c r="BG83">
        <v>205</v>
      </c>
      <c r="BH83" s="3">
        <v>1.4104166666666667</v>
      </c>
      <c r="BI83">
        <v>206</v>
      </c>
      <c r="BJ83" s="3">
        <v>1.5006944444444443</v>
      </c>
      <c r="BK83">
        <v>227</v>
      </c>
      <c r="BL83" s="3">
        <v>1.7256944444444444</v>
      </c>
      <c r="BM83">
        <v>35</v>
      </c>
      <c r="BN83" s="3">
        <v>1.9861111111111109</v>
      </c>
      <c r="BO83">
        <v>41</v>
      </c>
      <c r="BQ83">
        <v>226</v>
      </c>
      <c r="BS83">
        <v>42</v>
      </c>
      <c r="BU83">
        <v>39</v>
      </c>
      <c r="BW83">
        <v>38</v>
      </c>
      <c r="BY83">
        <v>48</v>
      </c>
      <c r="CA83">
        <v>43</v>
      </c>
      <c r="CC83">
        <v>219</v>
      </c>
      <c r="CE83">
        <v>203</v>
      </c>
      <c r="CF83" s="3">
        <v>2.3208333333333333</v>
      </c>
      <c r="CG83">
        <v>44</v>
      </c>
      <c r="CH83" s="3">
        <v>2.4034722222222222</v>
      </c>
      <c r="CI83">
        <v>218</v>
      </c>
      <c r="CJ83" s="3">
        <v>2.5013888888888887</v>
      </c>
      <c r="CK83">
        <v>214</v>
      </c>
      <c r="CL83" s="3">
        <v>2.7277777777777779</v>
      </c>
      <c r="CM83">
        <v>212</v>
      </c>
      <c r="CN83" s="3">
        <v>2.8333333333333335</v>
      </c>
      <c r="CO83">
        <v>210</v>
      </c>
      <c r="CP83" s="3">
        <v>2.9534722222222225</v>
      </c>
      <c r="CQ83">
        <v>201</v>
      </c>
      <c r="CR83" s="3">
        <v>3.0631944444444446</v>
      </c>
      <c r="CS83">
        <v>202</v>
      </c>
      <c r="CT83" s="3">
        <v>3.1402777777777775</v>
      </c>
    </row>
    <row r="84" spans="1:98">
      <c r="A84" s="1"/>
      <c r="B84">
        <v>264215</v>
      </c>
      <c r="C84">
        <v>314521</v>
      </c>
      <c r="D84" t="s">
        <v>236</v>
      </c>
      <c r="E84" t="s">
        <v>237</v>
      </c>
      <c r="F84">
        <v>52</v>
      </c>
      <c r="G84" t="s">
        <v>68</v>
      </c>
      <c r="I84">
        <v>0</v>
      </c>
      <c r="J84" s="2">
        <v>0.5368518518518518</v>
      </c>
      <c r="K84" s="2">
        <v>0.60589120370370375</v>
      </c>
      <c r="L84" s="5" t="s">
        <v>414</v>
      </c>
      <c r="M84">
        <v>3</v>
      </c>
      <c r="N84">
        <v>1</v>
      </c>
      <c r="P84" t="s">
        <v>74</v>
      </c>
      <c r="R84">
        <v>2</v>
      </c>
      <c r="S84" t="str">
        <f t="shared" si="3"/>
        <v>MSV</v>
      </c>
      <c r="T84" t="s">
        <v>154</v>
      </c>
      <c r="X84" t="s">
        <v>159</v>
      </c>
      <c r="Y84" t="str">
        <f t="shared" si="4"/>
        <v>M</v>
      </c>
      <c r="Z84">
        <f t="shared" si="5"/>
        <v>60</v>
      </c>
      <c r="AM84">
        <v>2</v>
      </c>
      <c r="AN84" t="s">
        <v>154</v>
      </c>
      <c r="AO84">
        <v>6.3</v>
      </c>
      <c r="AQ84">
        <v>26</v>
      </c>
      <c r="AS84" s="2">
        <v>0.5368518518518518</v>
      </c>
      <c r="AT84" s="2">
        <v>0.60589120370370375</v>
      </c>
      <c r="AU84">
        <v>204</v>
      </c>
      <c r="AV84" s="4">
        <v>6.25E-2</v>
      </c>
      <c r="AW84">
        <v>46</v>
      </c>
      <c r="AX84" s="4">
        <v>0.13680555555555554</v>
      </c>
      <c r="AY84">
        <v>223</v>
      </c>
      <c r="AZ84" s="4">
        <v>0.74375000000000002</v>
      </c>
      <c r="BA84">
        <v>209</v>
      </c>
      <c r="BB84" s="4">
        <v>0.81874999999999998</v>
      </c>
      <c r="BC84">
        <v>211</v>
      </c>
      <c r="BD84" s="4">
        <v>0.9277777777777777</v>
      </c>
      <c r="BE84">
        <v>213</v>
      </c>
      <c r="BF84" s="3">
        <v>1.0034722222222221</v>
      </c>
      <c r="BG84">
        <v>205</v>
      </c>
      <c r="BH84" s="3">
        <v>1.1583333333333334</v>
      </c>
      <c r="BI84">
        <v>206</v>
      </c>
      <c r="BJ84" s="3">
        <v>1.2347222222222223</v>
      </c>
      <c r="BK84">
        <v>227</v>
      </c>
      <c r="BL84" s="3">
        <v>1.4326388888888888</v>
      </c>
      <c r="BM84">
        <v>35</v>
      </c>
      <c r="BN84" s="3">
        <v>1.6416666666666666</v>
      </c>
      <c r="BO84">
        <v>41</v>
      </c>
      <c r="BP84" s="3">
        <v>1.9000000000000001</v>
      </c>
      <c r="BQ84">
        <v>226</v>
      </c>
      <c r="BR84" s="3">
        <v>2.1048611111111111</v>
      </c>
      <c r="BS84">
        <v>42</v>
      </c>
      <c r="BT84" s="3">
        <v>2.5027777777777778</v>
      </c>
      <c r="BU84">
        <v>39</v>
      </c>
      <c r="BV84" s="3">
        <v>2.620138888888889</v>
      </c>
      <c r="BW84">
        <v>38</v>
      </c>
      <c r="BX84" s="3">
        <v>2.693055555555556</v>
      </c>
      <c r="BY84">
        <v>48</v>
      </c>
      <c r="BZ84" s="3">
        <v>2.7645833333333329</v>
      </c>
      <c r="CA84">
        <v>43</v>
      </c>
      <c r="CB84" s="3">
        <v>2.9368055555555554</v>
      </c>
      <c r="CC84">
        <v>219</v>
      </c>
      <c r="CD84" s="3">
        <v>3.1166666666666667</v>
      </c>
      <c r="CE84">
        <v>203</v>
      </c>
      <c r="CF84" s="3">
        <v>3.2124999999999999</v>
      </c>
      <c r="CG84">
        <v>44</v>
      </c>
      <c r="CH84" s="3">
        <v>3.2993055555555557</v>
      </c>
      <c r="CI84">
        <v>218</v>
      </c>
      <c r="CJ84" s="3">
        <v>3.3986111111111108</v>
      </c>
      <c r="CK84">
        <v>214</v>
      </c>
      <c r="CL84" s="3">
        <v>3.6180555555555554</v>
      </c>
      <c r="CM84">
        <v>212</v>
      </c>
      <c r="CN84" s="3">
        <v>3.8319444444444444</v>
      </c>
      <c r="CO84">
        <v>210</v>
      </c>
      <c r="CQ84">
        <v>201</v>
      </c>
      <c r="CS84">
        <v>202</v>
      </c>
      <c r="CT84" s="3">
        <v>4.1263888888888891</v>
      </c>
    </row>
    <row r="85" spans="1:98">
      <c r="A85" s="1"/>
      <c r="B85">
        <v>221666</v>
      </c>
      <c r="C85">
        <v>138181</v>
      </c>
      <c r="D85" t="s">
        <v>238</v>
      </c>
      <c r="E85" t="s">
        <v>127</v>
      </c>
      <c r="F85">
        <v>47</v>
      </c>
      <c r="G85" t="s">
        <v>68</v>
      </c>
      <c r="I85">
        <v>0</v>
      </c>
      <c r="J85" s="2">
        <v>0.49537037037037041</v>
      </c>
      <c r="K85" s="2">
        <v>0.52569444444444446</v>
      </c>
      <c r="L85" s="5" t="s">
        <v>415</v>
      </c>
      <c r="M85">
        <v>0</v>
      </c>
      <c r="N85">
        <v>1</v>
      </c>
      <c r="P85" t="s">
        <v>153</v>
      </c>
      <c r="R85">
        <v>3</v>
      </c>
      <c r="S85" t="str">
        <f>IF(T85="C",IF(Y85="W",IF(Z85&gt;=55,"WSV","n/c for YUL"),IF(Z85&gt;=65,"MUV","n/c for YUL")),"")</f>
        <v>MUV</v>
      </c>
      <c r="T85" t="s">
        <v>239</v>
      </c>
      <c r="X85" t="s">
        <v>210</v>
      </c>
      <c r="Y85" t="str">
        <f t="shared" si="4"/>
        <v>M</v>
      </c>
      <c r="Z85">
        <f t="shared" si="5"/>
        <v>65</v>
      </c>
      <c r="AM85">
        <v>3</v>
      </c>
      <c r="AN85" t="s">
        <v>239</v>
      </c>
      <c r="AO85">
        <v>5.3</v>
      </c>
      <c r="AQ85">
        <v>22</v>
      </c>
      <c r="AR85">
        <v>1</v>
      </c>
      <c r="AS85" s="2">
        <v>0.49537037037037041</v>
      </c>
      <c r="AT85" s="2">
        <v>0.52569444444444446</v>
      </c>
      <c r="AU85">
        <v>204</v>
      </c>
      <c r="AV85" s="4">
        <v>4.4444444444444446E-2</v>
      </c>
      <c r="AW85">
        <v>201</v>
      </c>
      <c r="AX85" s="4">
        <v>9.4444444444444442E-2</v>
      </c>
      <c r="AY85">
        <v>211</v>
      </c>
      <c r="AZ85" s="4">
        <v>0.24652777777777779</v>
      </c>
      <c r="BA85">
        <v>227</v>
      </c>
      <c r="BB85" s="4">
        <v>0.41736111111111113</v>
      </c>
      <c r="BC85">
        <v>44</v>
      </c>
      <c r="BD85" s="4">
        <v>0.57222222222222219</v>
      </c>
      <c r="BE85">
        <v>48</v>
      </c>
      <c r="BF85" s="4">
        <v>0.71458333333333324</v>
      </c>
      <c r="BG85">
        <v>38</v>
      </c>
      <c r="BH85" s="4">
        <v>0.76250000000000007</v>
      </c>
      <c r="BI85">
        <v>39</v>
      </c>
      <c r="BJ85" s="4">
        <v>0.8027777777777777</v>
      </c>
      <c r="BK85">
        <v>215</v>
      </c>
      <c r="BL85" s="4">
        <v>0.85763888888888884</v>
      </c>
      <c r="BM85">
        <v>42</v>
      </c>
      <c r="BN85" s="4">
        <v>0.92847222222222225</v>
      </c>
      <c r="BO85">
        <v>226</v>
      </c>
      <c r="BP85" s="4">
        <v>0.98125000000000007</v>
      </c>
      <c r="BQ85">
        <v>216</v>
      </c>
      <c r="BR85" s="3">
        <v>1.0263888888888888</v>
      </c>
      <c r="BS85">
        <v>41</v>
      </c>
      <c r="BT85" s="3">
        <v>1.1472222222222224</v>
      </c>
      <c r="BU85">
        <v>34</v>
      </c>
      <c r="BV85" s="3">
        <v>1.2951388888888888</v>
      </c>
      <c r="BW85">
        <v>203</v>
      </c>
      <c r="BX85" s="3">
        <v>1.3902777777777777</v>
      </c>
      <c r="BY85">
        <v>218</v>
      </c>
      <c r="BZ85" s="3">
        <v>1.45625</v>
      </c>
      <c r="CA85">
        <v>214</v>
      </c>
      <c r="CB85" s="3">
        <v>1.5854166666666665</v>
      </c>
      <c r="CC85">
        <v>212</v>
      </c>
      <c r="CD85" s="3">
        <v>1.653472222222222</v>
      </c>
      <c r="CE85">
        <v>208</v>
      </c>
      <c r="CF85" s="3">
        <v>1.6944444444444444</v>
      </c>
      <c r="CG85">
        <v>210</v>
      </c>
      <c r="CH85" s="3">
        <v>1.7249999999999999</v>
      </c>
      <c r="CI85">
        <v>205</v>
      </c>
      <c r="CJ85" s="3">
        <v>1.7625</v>
      </c>
      <c r="CK85">
        <v>202</v>
      </c>
      <c r="CL85" s="3">
        <v>1.8125</v>
      </c>
    </row>
    <row r="86" spans="1:98">
      <c r="A86" s="1"/>
      <c r="B86">
        <v>260291</v>
      </c>
      <c r="C86">
        <v>120861</v>
      </c>
      <c r="D86" t="s">
        <v>240</v>
      </c>
      <c r="E86" t="s">
        <v>195</v>
      </c>
      <c r="F86">
        <v>47</v>
      </c>
      <c r="G86" t="s">
        <v>68</v>
      </c>
      <c r="I86">
        <v>0</v>
      </c>
      <c r="J86" s="2">
        <v>0.51946759259259256</v>
      </c>
      <c r="K86" s="2">
        <v>0.55409722222222224</v>
      </c>
      <c r="L86" s="5" t="s">
        <v>416</v>
      </c>
      <c r="M86">
        <v>0</v>
      </c>
      <c r="N86">
        <v>1</v>
      </c>
      <c r="P86" t="s">
        <v>69</v>
      </c>
      <c r="R86">
        <v>3</v>
      </c>
      <c r="S86" t="str">
        <f t="shared" ref="S86:S143" si="6">IF(T86="C",IF(Y86="W",IF(Z86&gt;=55,"WSV","n/c for YUL"),IF(Z86&gt;=65,"MUV","n/c for YUL")),"")</f>
        <v>MUV</v>
      </c>
      <c r="T86" t="s">
        <v>239</v>
      </c>
      <c r="X86" t="s">
        <v>210</v>
      </c>
      <c r="Y86" t="str">
        <f t="shared" si="4"/>
        <v>M</v>
      </c>
      <c r="Z86">
        <f t="shared" si="5"/>
        <v>65</v>
      </c>
      <c r="AM86">
        <v>3</v>
      </c>
      <c r="AN86" t="s">
        <v>239</v>
      </c>
      <c r="AO86">
        <v>5.3</v>
      </c>
      <c r="AQ86">
        <v>22</v>
      </c>
      <c r="AR86">
        <v>2</v>
      </c>
      <c r="AS86" s="2">
        <v>0.51946759259259256</v>
      </c>
      <c r="AT86" s="2">
        <v>0.55409722222222224</v>
      </c>
      <c r="AU86">
        <v>204</v>
      </c>
      <c r="AV86" s="4">
        <v>4.3750000000000004E-2</v>
      </c>
      <c r="AW86">
        <v>201</v>
      </c>
      <c r="AX86" s="4">
        <v>0.10347222222222223</v>
      </c>
      <c r="AY86">
        <v>211</v>
      </c>
      <c r="AZ86" s="4">
        <v>0.26250000000000001</v>
      </c>
      <c r="BA86">
        <v>227</v>
      </c>
      <c r="BB86" s="4">
        <v>0.44791666666666669</v>
      </c>
      <c r="BC86">
        <v>44</v>
      </c>
      <c r="BD86" s="4">
        <v>0.62013888888888891</v>
      </c>
      <c r="BE86">
        <v>48</v>
      </c>
      <c r="BF86" s="4">
        <v>0.78055555555555556</v>
      </c>
      <c r="BG86">
        <v>38</v>
      </c>
      <c r="BH86" s="4">
        <v>0.82291666666666663</v>
      </c>
      <c r="BI86">
        <v>39</v>
      </c>
      <c r="BJ86" s="4">
        <v>0.875</v>
      </c>
      <c r="BK86">
        <v>215</v>
      </c>
      <c r="BL86" s="4">
        <v>0.93819444444444444</v>
      </c>
      <c r="BM86">
        <v>42</v>
      </c>
      <c r="BN86" s="3">
        <v>1.0138888888888888</v>
      </c>
      <c r="BO86">
        <v>226</v>
      </c>
      <c r="BP86" s="3">
        <v>1.0972222222222221</v>
      </c>
      <c r="BQ86">
        <v>216</v>
      </c>
      <c r="BR86" s="3">
        <v>1.1458333333333333</v>
      </c>
      <c r="BS86">
        <v>41</v>
      </c>
      <c r="BT86" s="3">
        <v>1.3034722222222224</v>
      </c>
      <c r="BU86">
        <v>34</v>
      </c>
      <c r="BV86" s="3">
        <v>1.46875</v>
      </c>
      <c r="BW86">
        <v>203</v>
      </c>
      <c r="BX86" s="3">
        <v>1.5770833333333334</v>
      </c>
      <c r="BY86">
        <v>218</v>
      </c>
      <c r="BZ86" s="3">
        <v>1.6548611111111111</v>
      </c>
      <c r="CA86">
        <v>214</v>
      </c>
      <c r="CB86" s="3">
        <v>1.8034722222222221</v>
      </c>
      <c r="CC86">
        <v>212</v>
      </c>
      <c r="CD86" s="3">
        <v>1.8881944444444445</v>
      </c>
      <c r="CE86">
        <v>208</v>
      </c>
      <c r="CF86" s="3">
        <v>1.9381944444444443</v>
      </c>
      <c r="CG86">
        <v>210</v>
      </c>
      <c r="CH86" s="3">
        <v>1.9701388888888889</v>
      </c>
      <c r="CI86">
        <v>205</v>
      </c>
      <c r="CJ86" s="3">
        <v>2.0145833333333334</v>
      </c>
      <c r="CK86">
        <v>202</v>
      </c>
      <c r="CL86" s="3">
        <v>2.0687500000000001</v>
      </c>
    </row>
    <row r="87" spans="1:98">
      <c r="A87" s="1"/>
      <c r="B87">
        <v>33948</v>
      </c>
      <c r="C87">
        <v>107272</v>
      </c>
      <c r="D87" t="s">
        <v>170</v>
      </c>
      <c r="E87" t="s">
        <v>241</v>
      </c>
      <c r="F87">
        <v>57</v>
      </c>
      <c r="G87" t="s">
        <v>152</v>
      </c>
      <c r="I87">
        <v>0</v>
      </c>
      <c r="J87" s="2">
        <v>0.4994675925925926</v>
      </c>
      <c r="K87" s="2">
        <v>0.53442129629629631</v>
      </c>
      <c r="L87" s="5" t="s">
        <v>417</v>
      </c>
      <c r="M87">
        <v>0</v>
      </c>
      <c r="N87">
        <v>1</v>
      </c>
      <c r="P87" t="s">
        <v>172</v>
      </c>
      <c r="R87">
        <v>3</v>
      </c>
      <c r="S87" t="str">
        <f t="shared" si="6"/>
        <v>WSV</v>
      </c>
      <c r="T87" t="s">
        <v>239</v>
      </c>
      <c r="X87" t="s">
        <v>242</v>
      </c>
      <c r="Y87" t="str">
        <f t="shared" si="4"/>
        <v>W</v>
      </c>
      <c r="Z87">
        <f t="shared" si="5"/>
        <v>55</v>
      </c>
      <c r="AM87">
        <v>3</v>
      </c>
      <c r="AN87" t="s">
        <v>239</v>
      </c>
      <c r="AO87">
        <v>5.3</v>
      </c>
      <c r="AQ87">
        <v>22</v>
      </c>
      <c r="AR87">
        <v>3</v>
      </c>
      <c r="AS87" s="2">
        <v>0.4994675925925926</v>
      </c>
      <c r="AT87" s="2">
        <v>0.53442129629629631</v>
      </c>
      <c r="AU87">
        <v>204</v>
      </c>
      <c r="AV87" s="4">
        <v>4.8611111111111112E-2</v>
      </c>
      <c r="AW87">
        <v>201</v>
      </c>
      <c r="AX87" s="4">
        <v>0.12708333333333333</v>
      </c>
      <c r="AY87">
        <v>211</v>
      </c>
      <c r="AZ87" s="4">
        <v>0.29305555555555557</v>
      </c>
      <c r="BA87">
        <v>227</v>
      </c>
      <c r="BB87" s="4">
        <v>0.51458333333333328</v>
      </c>
      <c r="BC87">
        <v>44</v>
      </c>
      <c r="BD87" s="4">
        <v>0.67499999999999993</v>
      </c>
      <c r="BE87">
        <v>48</v>
      </c>
      <c r="BF87" s="4">
        <v>0.83680555555555547</v>
      </c>
      <c r="BG87">
        <v>38</v>
      </c>
      <c r="BH87" s="4">
        <v>0.87708333333333333</v>
      </c>
      <c r="BI87">
        <v>39</v>
      </c>
      <c r="BJ87" s="4">
        <v>0.92499999999999993</v>
      </c>
      <c r="BK87">
        <v>215</v>
      </c>
      <c r="BL87" s="4">
        <v>0.98541666666666661</v>
      </c>
      <c r="BM87">
        <v>42</v>
      </c>
      <c r="BN87" s="3">
        <v>1.0618055555555557</v>
      </c>
      <c r="BO87">
        <v>226</v>
      </c>
      <c r="BP87" s="3">
        <v>1.1097222222222223</v>
      </c>
      <c r="BQ87">
        <v>216</v>
      </c>
      <c r="BR87" s="3">
        <v>1.1743055555555555</v>
      </c>
      <c r="BS87">
        <v>41</v>
      </c>
      <c r="BT87" s="3">
        <v>1.3131944444444443</v>
      </c>
      <c r="BU87">
        <v>34</v>
      </c>
      <c r="BV87" s="3">
        <v>1.4722222222222223</v>
      </c>
      <c r="BW87">
        <v>203</v>
      </c>
      <c r="BX87" s="3">
        <v>1.5763888888888891</v>
      </c>
      <c r="BY87">
        <v>218</v>
      </c>
      <c r="BZ87" s="3">
        <v>1.65625</v>
      </c>
      <c r="CA87">
        <v>214</v>
      </c>
      <c r="CB87" s="3">
        <v>1.8027777777777778</v>
      </c>
      <c r="CC87">
        <v>212</v>
      </c>
      <c r="CD87" s="3">
        <v>1.8784722222222223</v>
      </c>
      <c r="CE87">
        <v>208</v>
      </c>
      <c r="CF87" s="3">
        <v>1.9493055555555554</v>
      </c>
      <c r="CG87">
        <v>210</v>
      </c>
      <c r="CH87" s="3">
        <v>1.98125</v>
      </c>
      <c r="CI87">
        <v>205</v>
      </c>
      <c r="CJ87" s="3">
        <v>2.0229166666666667</v>
      </c>
      <c r="CK87">
        <v>202</v>
      </c>
      <c r="CL87" s="3">
        <v>2.0895833333333331</v>
      </c>
    </row>
    <row r="88" spans="1:98">
      <c r="A88" s="1"/>
      <c r="B88">
        <v>722247</v>
      </c>
      <c r="C88">
        <v>348421</v>
      </c>
      <c r="D88" t="s">
        <v>243</v>
      </c>
      <c r="E88" t="s">
        <v>115</v>
      </c>
      <c r="F88">
        <v>47</v>
      </c>
      <c r="G88" t="s">
        <v>68</v>
      </c>
      <c r="I88">
        <v>0</v>
      </c>
      <c r="J88" s="2">
        <v>0.50089120370370377</v>
      </c>
      <c r="K88" s="2">
        <v>0.53703703703703709</v>
      </c>
      <c r="L88" s="5" t="s">
        <v>418</v>
      </c>
      <c r="M88">
        <v>0</v>
      </c>
      <c r="N88">
        <v>1</v>
      </c>
      <c r="P88" t="s">
        <v>145</v>
      </c>
      <c r="R88">
        <v>3</v>
      </c>
      <c r="S88" t="str">
        <f t="shared" si="6"/>
        <v>MUV</v>
      </c>
      <c r="T88" t="s">
        <v>239</v>
      </c>
      <c r="X88" t="s">
        <v>210</v>
      </c>
      <c r="Y88" t="str">
        <f t="shared" si="4"/>
        <v>M</v>
      </c>
      <c r="Z88">
        <f t="shared" si="5"/>
        <v>65</v>
      </c>
      <c r="AM88">
        <v>3</v>
      </c>
      <c r="AN88" t="s">
        <v>239</v>
      </c>
      <c r="AO88">
        <v>5.3</v>
      </c>
      <c r="AQ88">
        <v>22</v>
      </c>
      <c r="AR88">
        <v>4</v>
      </c>
      <c r="AS88" s="2">
        <v>0.50089120370370377</v>
      </c>
      <c r="AT88" s="2">
        <v>0.53703703703703709</v>
      </c>
      <c r="AU88">
        <v>204</v>
      </c>
      <c r="AV88" s="4">
        <v>4.9999999999999996E-2</v>
      </c>
      <c r="AW88">
        <v>201</v>
      </c>
      <c r="AX88" s="4">
        <v>0.10625</v>
      </c>
      <c r="AY88">
        <v>211</v>
      </c>
      <c r="AZ88" s="4">
        <v>0.27569444444444446</v>
      </c>
      <c r="BA88">
        <v>227</v>
      </c>
      <c r="BB88" s="4">
        <v>0.5180555555555556</v>
      </c>
      <c r="BC88">
        <v>44</v>
      </c>
      <c r="BD88" s="4">
        <v>0.70694444444444438</v>
      </c>
      <c r="BE88">
        <v>48</v>
      </c>
      <c r="BF88" s="4">
        <v>0.88263888888888886</v>
      </c>
      <c r="BG88">
        <v>38</v>
      </c>
      <c r="BH88" s="4">
        <v>0.94791666666666663</v>
      </c>
      <c r="BI88">
        <v>39</v>
      </c>
      <c r="BJ88" s="4">
        <v>0.9916666666666667</v>
      </c>
      <c r="BK88">
        <v>215</v>
      </c>
      <c r="BL88" s="3">
        <v>1.0597222222222222</v>
      </c>
      <c r="BM88">
        <v>42</v>
      </c>
      <c r="BN88" s="3">
        <v>1.148611111111111</v>
      </c>
      <c r="BO88">
        <v>226</v>
      </c>
      <c r="BP88" s="3">
        <v>1.1909722222222221</v>
      </c>
      <c r="BQ88">
        <v>216</v>
      </c>
      <c r="BR88" s="3">
        <v>1.2375</v>
      </c>
      <c r="BS88">
        <v>41</v>
      </c>
      <c r="BT88" s="3">
        <v>1.3861111111111111</v>
      </c>
      <c r="BU88">
        <v>34</v>
      </c>
      <c r="BV88" s="3">
        <v>1.5618055555555557</v>
      </c>
      <c r="BW88">
        <v>203</v>
      </c>
      <c r="BX88" s="3">
        <v>1.6708333333333334</v>
      </c>
      <c r="BY88">
        <v>218</v>
      </c>
      <c r="BZ88" s="3">
        <v>1.7604166666666667</v>
      </c>
      <c r="CA88">
        <v>214</v>
      </c>
      <c r="CB88" s="3">
        <v>1.9055555555555557</v>
      </c>
      <c r="CC88">
        <v>212</v>
      </c>
      <c r="CD88" s="3">
        <v>1.9868055555555555</v>
      </c>
      <c r="CE88">
        <v>208</v>
      </c>
      <c r="CF88" s="3">
        <v>2.0347222222222223</v>
      </c>
      <c r="CG88">
        <v>210</v>
      </c>
      <c r="CH88" s="3">
        <v>2.0680555555555555</v>
      </c>
      <c r="CI88">
        <v>205</v>
      </c>
      <c r="CJ88" s="3">
        <v>2.1118055555555553</v>
      </c>
      <c r="CK88">
        <v>202</v>
      </c>
      <c r="CL88" s="3">
        <v>2.1625000000000001</v>
      </c>
    </row>
    <row r="89" spans="1:98">
      <c r="A89" s="1"/>
      <c r="B89">
        <v>2023446</v>
      </c>
      <c r="C89">
        <v>442471</v>
      </c>
      <c r="D89" t="s">
        <v>244</v>
      </c>
      <c r="E89" t="s">
        <v>136</v>
      </c>
      <c r="F89">
        <v>47</v>
      </c>
      <c r="G89" t="s">
        <v>68</v>
      </c>
      <c r="I89">
        <v>0</v>
      </c>
      <c r="J89" s="2">
        <v>0.55319444444444443</v>
      </c>
      <c r="K89" s="2">
        <v>0.59103009259259254</v>
      </c>
      <c r="L89" s="5" t="s">
        <v>419</v>
      </c>
      <c r="M89">
        <v>0</v>
      </c>
      <c r="N89">
        <v>1</v>
      </c>
      <c r="P89" t="s">
        <v>153</v>
      </c>
      <c r="R89">
        <v>3</v>
      </c>
      <c r="S89" t="str">
        <f t="shared" si="6"/>
        <v>MUV</v>
      </c>
      <c r="T89" t="s">
        <v>239</v>
      </c>
      <c r="X89" t="s">
        <v>210</v>
      </c>
      <c r="Y89" t="str">
        <f t="shared" si="4"/>
        <v>M</v>
      </c>
      <c r="Z89">
        <f t="shared" si="5"/>
        <v>65</v>
      </c>
      <c r="AM89">
        <v>3</v>
      </c>
      <c r="AN89" t="s">
        <v>239</v>
      </c>
      <c r="AO89">
        <v>5.3</v>
      </c>
      <c r="AQ89">
        <v>22</v>
      </c>
      <c r="AR89">
        <v>5</v>
      </c>
      <c r="AS89" s="2">
        <v>0.55319444444444443</v>
      </c>
      <c r="AT89" s="2">
        <v>0.59103009259259254</v>
      </c>
      <c r="AU89">
        <v>204</v>
      </c>
      <c r="AV89" s="4">
        <v>4.5833333333333337E-2</v>
      </c>
      <c r="AW89">
        <v>201</v>
      </c>
      <c r="AX89" s="4">
        <v>0.10694444444444444</v>
      </c>
      <c r="AY89">
        <v>211</v>
      </c>
      <c r="AZ89" s="4">
        <v>0.28541666666666665</v>
      </c>
      <c r="BA89">
        <v>227</v>
      </c>
      <c r="BB89" s="4">
        <v>0.50277777777777777</v>
      </c>
      <c r="BC89">
        <v>44</v>
      </c>
      <c r="BD89" s="4">
        <v>0.68055555555555547</v>
      </c>
      <c r="BE89">
        <v>48</v>
      </c>
      <c r="BF89" s="4">
        <v>0.86944444444444446</v>
      </c>
      <c r="BG89">
        <v>38</v>
      </c>
      <c r="BH89" s="4">
        <v>0.90833333333333333</v>
      </c>
      <c r="BI89">
        <v>39</v>
      </c>
      <c r="BJ89" s="4">
        <v>0.95416666666666661</v>
      </c>
      <c r="BK89">
        <v>215</v>
      </c>
      <c r="BL89" s="3">
        <v>1.023611111111111</v>
      </c>
      <c r="BM89">
        <v>42</v>
      </c>
      <c r="BN89" s="3">
        <v>1.1180555555555556</v>
      </c>
      <c r="BO89">
        <v>226</v>
      </c>
      <c r="BP89" s="3">
        <v>1.1569444444444443</v>
      </c>
      <c r="BQ89">
        <v>216</v>
      </c>
      <c r="BR89" s="3">
        <v>1.2006944444444445</v>
      </c>
      <c r="BS89">
        <v>41</v>
      </c>
      <c r="BT89" s="3">
        <v>1.3756944444444443</v>
      </c>
      <c r="BU89">
        <v>34</v>
      </c>
      <c r="BV89" s="3">
        <v>1.5472222222222223</v>
      </c>
      <c r="BW89">
        <v>203</v>
      </c>
      <c r="BX89" s="3">
        <v>1.6618055555555555</v>
      </c>
      <c r="BY89">
        <v>218</v>
      </c>
      <c r="BZ89" s="3">
        <v>1.7597222222222222</v>
      </c>
      <c r="CA89">
        <v>214</v>
      </c>
      <c r="CB89" s="3">
        <v>1.9208333333333334</v>
      </c>
      <c r="CC89">
        <v>212</v>
      </c>
      <c r="CD89" s="3">
        <v>2.0680555555555555</v>
      </c>
      <c r="CE89">
        <v>208</v>
      </c>
      <c r="CF89" s="3">
        <v>2.1368055555555556</v>
      </c>
      <c r="CG89">
        <v>210</v>
      </c>
      <c r="CH89" s="3">
        <v>2.1736111111111112</v>
      </c>
      <c r="CI89">
        <v>205</v>
      </c>
      <c r="CJ89" s="3">
        <v>2.2145833333333331</v>
      </c>
      <c r="CK89">
        <v>202</v>
      </c>
      <c r="CL89" s="3">
        <v>2.2631944444444447</v>
      </c>
    </row>
    <row r="90" spans="1:98">
      <c r="A90" s="1"/>
      <c r="B90">
        <v>50394</v>
      </c>
      <c r="C90">
        <v>130261</v>
      </c>
      <c r="D90" t="s">
        <v>245</v>
      </c>
      <c r="E90" t="s">
        <v>109</v>
      </c>
      <c r="F90">
        <v>47</v>
      </c>
      <c r="G90" t="s">
        <v>68</v>
      </c>
      <c r="I90">
        <v>0</v>
      </c>
      <c r="J90" s="2">
        <v>0.49818287037037035</v>
      </c>
      <c r="K90" s="2">
        <v>0.53637731481481488</v>
      </c>
      <c r="L90" s="5" t="s">
        <v>420</v>
      </c>
      <c r="M90">
        <v>0</v>
      </c>
      <c r="N90">
        <v>1</v>
      </c>
      <c r="P90" t="s">
        <v>125</v>
      </c>
      <c r="R90">
        <v>3</v>
      </c>
      <c r="S90" t="str">
        <f t="shared" si="6"/>
        <v>MUV</v>
      </c>
      <c r="T90" t="s">
        <v>239</v>
      </c>
      <c r="X90" t="s">
        <v>210</v>
      </c>
      <c r="Y90" t="str">
        <f t="shared" si="4"/>
        <v>M</v>
      </c>
      <c r="Z90">
        <f t="shared" si="5"/>
        <v>65</v>
      </c>
      <c r="AM90">
        <v>3</v>
      </c>
      <c r="AN90" t="s">
        <v>239</v>
      </c>
      <c r="AO90">
        <v>5.3</v>
      </c>
      <c r="AQ90">
        <v>22</v>
      </c>
      <c r="AR90">
        <v>6</v>
      </c>
      <c r="AS90" s="2">
        <v>0.49818287037037035</v>
      </c>
      <c r="AT90" s="2">
        <v>0.53637731481481488</v>
      </c>
      <c r="AU90">
        <v>204</v>
      </c>
      <c r="AV90" s="4">
        <v>6.1111111111111116E-2</v>
      </c>
      <c r="AW90">
        <v>201</v>
      </c>
      <c r="AX90" s="4">
        <v>0.12708333333333333</v>
      </c>
      <c r="AY90">
        <v>211</v>
      </c>
      <c r="AZ90" s="4">
        <v>0.30138888888888887</v>
      </c>
      <c r="BA90">
        <v>227</v>
      </c>
      <c r="BB90" s="4">
        <v>0.53888888888888886</v>
      </c>
      <c r="BC90">
        <v>44</v>
      </c>
      <c r="BD90" s="4">
        <v>0.72916666666666663</v>
      </c>
      <c r="BE90">
        <v>48</v>
      </c>
      <c r="BF90" s="4">
        <v>0.92638888888888893</v>
      </c>
      <c r="BG90">
        <v>38</v>
      </c>
      <c r="BH90" s="4">
        <v>0.97430555555555554</v>
      </c>
      <c r="BI90">
        <v>39</v>
      </c>
      <c r="BJ90" s="3">
        <v>1.0305555555555557</v>
      </c>
      <c r="BK90">
        <v>215</v>
      </c>
      <c r="BL90" s="3">
        <v>1.0999999999999999</v>
      </c>
      <c r="BM90">
        <v>42</v>
      </c>
      <c r="BN90" s="3">
        <v>1.1784722222222224</v>
      </c>
      <c r="BO90">
        <v>226</v>
      </c>
      <c r="BP90" s="3">
        <v>1.2229166666666667</v>
      </c>
      <c r="BQ90">
        <v>216</v>
      </c>
      <c r="BR90" s="3">
        <v>1.2750000000000001</v>
      </c>
      <c r="BS90">
        <v>41</v>
      </c>
      <c r="BT90" s="3">
        <v>1.4180555555555554</v>
      </c>
      <c r="BU90">
        <v>34</v>
      </c>
      <c r="BV90" s="3">
        <v>1.5847222222222221</v>
      </c>
      <c r="BW90">
        <v>203</v>
      </c>
      <c r="BX90" s="3">
        <v>1.6909722222222223</v>
      </c>
      <c r="BY90">
        <v>218</v>
      </c>
      <c r="BZ90" s="3">
        <v>1.7638888888888891</v>
      </c>
      <c r="CA90">
        <v>214</v>
      </c>
      <c r="CB90" s="3">
        <v>1.9208333333333334</v>
      </c>
      <c r="CC90">
        <v>212</v>
      </c>
      <c r="CD90" s="3">
        <v>2.0187500000000003</v>
      </c>
      <c r="CE90">
        <v>208</v>
      </c>
      <c r="CF90" s="3">
        <v>2.1097222222222221</v>
      </c>
      <c r="CG90">
        <v>210</v>
      </c>
      <c r="CH90" s="3">
        <v>2.1423611111111112</v>
      </c>
      <c r="CI90">
        <v>205</v>
      </c>
      <c r="CJ90" s="3">
        <v>2.1833333333333331</v>
      </c>
      <c r="CK90">
        <v>202</v>
      </c>
      <c r="CL90" s="3">
        <v>2.2833333333333332</v>
      </c>
    </row>
    <row r="91" spans="1:98">
      <c r="A91" s="1"/>
      <c r="B91">
        <v>430453</v>
      </c>
      <c r="C91">
        <v>224321</v>
      </c>
      <c r="D91" t="s">
        <v>246</v>
      </c>
      <c r="E91" t="s">
        <v>247</v>
      </c>
      <c r="F91">
        <v>47</v>
      </c>
      <c r="G91" t="s">
        <v>68</v>
      </c>
      <c r="I91">
        <v>0</v>
      </c>
      <c r="J91" s="2">
        <v>0.48682870370370374</v>
      </c>
      <c r="K91" s="2">
        <v>0.52622685185185192</v>
      </c>
      <c r="L91" s="5" t="s">
        <v>421</v>
      </c>
      <c r="M91">
        <v>0</v>
      </c>
      <c r="N91">
        <v>1</v>
      </c>
      <c r="P91" t="s">
        <v>99</v>
      </c>
      <c r="R91">
        <v>3</v>
      </c>
      <c r="S91" t="str">
        <f t="shared" si="6"/>
        <v>MUV</v>
      </c>
      <c r="T91" t="s">
        <v>239</v>
      </c>
      <c r="X91" t="s">
        <v>210</v>
      </c>
      <c r="Y91" t="str">
        <f t="shared" si="4"/>
        <v>M</v>
      </c>
      <c r="Z91">
        <f t="shared" si="5"/>
        <v>65</v>
      </c>
      <c r="AM91">
        <v>3</v>
      </c>
      <c r="AN91" t="s">
        <v>239</v>
      </c>
      <c r="AO91">
        <v>5.3</v>
      </c>
      <c r="AQ91">
        <v>22</v>
      </c>
      <c r="AR91">
        <v>7</v>
      </c>
      <c r="AS91" s="2">
        <v>0.48682870370370374</v>
      </c>
      <c r="AT91" s="2">
        <v>0.52622685185185192</v>
      </c>
      <c r="AU91">
        <v>204</v>
      </c>
      <c r="AV91" s="4">
        <v>5.6944444444444443E-2</v>
      </c>
      <c r="AW91">
        <v>201</v>
      </c>
      <c r="AX91" s="4">
        <v>0.12152777777777778</v>
      </c>
      <c r="AY91">
        <v>211</v>
      </c>
      <c r="AZ91" s="4">
        <v>0.29236111111111113</v>
      </c>
      <c r="BA91">
        <v>227</v>
      </c>
      <c r="BB91" s="4">
        <v>0.55833333333333335</v>
      </c>
      <c r="BC91">
        <v>44</v>
      </c>
      <c r="BD91" s="4">
        <v>0.74722222222222223</v>
      </c>
      <c r="BE91">
        <v>48</v>
      </c>
      <c r="BF91" s="4">
        <v>0.93194444444444446</v>
      </c>
      <c r="BG91">
        <v>38</v>
      </c>
      <c r="BH91" s="4">
        <v>0.97916666666666663</v>
      </c>
      <c r="BI91">
        <v>39</v>
      </c>
      <c r="BJ91" s="3">
        <v>1.0374999999999999</v>
      </c>
      <c r="BK91">
        <v>215</v>
      </c>
      <c r="BL91" s="3">
        <v>1.1340277777777776</v>
      </c>
      <c r="BM91">
        <v>42</v>
      </c>
      <c r="BN91" s="3">
        <v>1.2277777777777776</v>
      </c>
      <c r="BO91">
        <v>226</v>
      </c>
      <c r="BP91" s="3">
        <v>1.2895833333333333</v>
      </c>
      <c r="BQ91">
        <v>216</v>
      </c>
      <c r="BR91" s="3">
        <v>1.3611111111111109</v>
      </c>
      <c r="BS91">
        <v>41</v>
      </c>
      <c r="BT91" s="3">
        <v>1.5194444444444446</v>
      </c>
      <c r="BU91">
        <v>34</v>
      </c>
      <c r="BV91" s="3">
        <v>1.7145833333333333</v>
      </c>
      <c r="BW91">
        <v>203</v>
      </c>
      <c r="BX91" s="3">
        <v>1.8305555555555555</v>
      </c>
      <c r="BY91">
        <v>218</v>
      </c>
      <c r="BZ91" s="3">
        <v>1.9097222222222223</v>
      </c>
      <c r="CA91">
        <v>214</v>
      </c>
      <c r="CB91" s="3">
        <v>2.0708333333333333</v>
      </c>
      <c r="CC91">
        <v>212</v>
      </c>
      <c r="CD91" s="3">
        <v>2.1729166666666666</v>
      </c>
      <c r="CE91">
        <v>208</v>
      </c>
      <c r="CF91" s="3">
        <v>2.2180555555555554</v>
      </c>
      <c r="CG91">
        <v>210</v>
      </c>
      <c r="CH91" s="3">
        <v>2.2513888888888887</v>
      </c>
      <c r="CI91">
        <v>205</v>
      </c>
      <c r="CJ91" s="3">
        <v>2.2923611111111111</v>
      </c>
      <c r="CK91">
        <v>202</v>
      </c>
      <c r="CL91" s="3">
        <v>2.3548611111111111</v>
      </c>
    </row>
    <row r="92" spans="1:98">
      <c r="A92" s="1"/>
      <c r="B92">
        <v>1845990</v>
      </c>
      <c r="C92">
        <v>291471</v>
      </c>
      <c r="D92" t="s">
        <v>248</v>
      </c>
      <c r="E92" t="s">
        <v>249</v>
      </c>
      <c r="F92">
        <v>47</v>
      </c>
      <c r="G92" t="s">
        <v>68</v>
      </c>
      <c r="I92">
        <v>0</v>
      </c>
      <c r="J92" s="2">
        <v>0.49744212962962964</v>
      </c>
      <c r="K92" s="2">
        <v>0.53708333333333336</v>
      </c>
      <c r="L92" s="5" t="s">
        <v>422</v>
      </c>
      <c r="M92">
        <v>0</v>
      </c>
      <c r="N92">
        <v>1</v>
      </c>
      <c r="P92" t="s">
        <v>250</v>
      </c>
      <c r="R92">
        <v>3</v>
      </c>
      <c r="S92" t="str">
        <f t="shared" si="6"/>
        <v>MUV</v>
      </c>
      <c r="T92" t="s">
        <v>239</v>
      </c>
      <c r="X92" t="s">
        <v>210</v>
      </c>
      <c r="Y92" t="str">
        <f t="shared" si="4"/>
        <v>M</v>
      </c>
      <c r="Z92">
        <f t="shared" si="5"/>
        <v>65</v>
      </c>
      <c r="AM92">
        <v>3</v>
      </c>
      <c r="AN92" t="s">
        <v>239</v>
      </c>
      <c r="AO92">
        <v>5.3</v>
      </c>
      <c r="AQ92">
        <v>22</v>
      </c>
      <c r="AR92">
        <v>8</v>
      </c>
      <c r="AS92" s="2">
        <v>0.49744212962962964</v>
      </c>
      <c r="AT92" s="2">
        <v>0.53708333333333336</v>
      </c>
      <c r="AU92">
        <v>204</v>
      </c>
      <c r="AV92" s="4">
        <v>3.9583333333333331E-2</v>
      </c>
      <c r="AW92">
        <v>201</v>
      </c>
      <c r="AX92" s="4">
        <v>0.1076388888888889</v>
      </c>
      <c r="AY92">
        <v>211</v>
      </c>
      <c r="AZ92" s="4">
        <v>0.2902777777777778</v>
      </c>
      <c r="BA92">
        <v>227</v>
      </c>
      <c r="BB92" s="4">
        <v>0.77430555555555547</v>
      </c>
      <c r="BC92">
        <v>44</v>
      </c>
      <c r="BD92" s="4">
        <v>0.96736111111111101</v>
      </c>
      <c r="BE92">
        <v>48</v>
      </c>
      <c r="BF92" s="3">
        <v>1.1076388888888888</v>
      </c>
      <c r="BG92">
        <v>38</v>
      </c>
      <c r="BH92" s="3">
        <v>1.1500000000000001</v>
      </c>
      <c r="BI92">
        <v>39</v>
      </c>
      <c r="BJ92" s="3">
        <v>1.2</v>
      </c>
      <c r="BK92">
        <v>215</v>
      </c>
      <c r="BL92" s="3">
        <v>1.2590277777777776</v>
      </c>
      <c r="BM92">
        <v>42</v>
      </c>
      <c r="BN92" s="3">
        <v>1.3270833333333334</v>
      </c>
      <c r="BO92">
        <v>226</v>
      </c>
      <c r="BP92" s="3">
        <v>1.3770833333333332</v>
      </c>
      <c r="BQ92">
        <v>216</v>
      </c>
      <c r="BR92" s="3">
        <v>1.4548611111111109</v>
      </c>
      <c r="BS92">
        <v>41</v>
      </c>
      <c r="BT92" s="3">
        <v>1.5666666666666667</v>
      </c>
      <c r="BU92">
        <v>34</v>
      </c>
      <c r="BV92" s="3">
        <v>1.7090277777777778</v>
      </c>
      <c r="BW92">
        <v>203</v>
      </c>
      <c r="BX92" s="3">
        <v>1.8027777777777778</v>
      </c>
      <c r="BY92">
        <v>218</v>
      </c>
      <c r="BZ92" s="3">
        <v>1.8756944444444443</v>
      </c>
      <c r="CA92">
        <v>214</v>
      </c>
      <c r="CB92" s="3">
        <v>2.0138888888888888</v>
      </c>
      <c r="CC92">
        <v>212</v>
      </c>
      <c r="CD92" s="3">
        <v>2.1125000000000003</v>
      </c>
      <c r="CE92">
        <v>208</v>
      </c>
      <c r="CF92" s="3">
        <v>2.1847222222222222</v>
      </c>
      <c r="CG92">
        <v>210</v>
      </c>
      <c r="CH92" s="3">
        <v>2.2916666666666665</v>
      </c>
      <c r="CI92">
        <v>205</v>
      </c>
      <c r="CJ92" s="3">
        <v>2.3277777777777779</v>
      </c>
      <c r="CK92">
        <v>202</v>
      </c>
      <c r="CL92" s="3">
        <v>2.3715277777777777</v>
      </c>
    </row>
    <row r="93" spans="1:98">
      <c r="A93" s="1"/>
      <c r="B93">
        <v>202197</v>
      </c>
      <c r="C93">
        <v>434001</v>
      </c>
      <c r="D93" t="s">
        <v>251</v>
      </c>
      <c r="E93" t="s">
        <v>252</v>
      </c>
      <c r="F93">
        <v>47</v>
      </c>
      <c r="G93" t="s">
        <v>68</v>
      </c>
      <c r="I93">
        <v>0</v>
      </c>
      <c r="J93" s="2">
        <v>0.50582175925925921</v>
      </c>
      <c r="K93" s="2">
        <v>0.54780092592592589</v>
      </c>
      <c r="L93" s="5" t="s">
        <v>423</v>
      </c>
      <c r="M93">
        <v>0</v>
      </c>
      <c r="N93">
        <v>1</v>
      </c>
      <c r="P93" t="s">
        <v>253</v>
      </c>
      <c r="R93">
        <v>3</v>
      </c>
      <c r="S93" t="str">
        <f t="shared" si="6"/>
        <v>MUV</v>
      </c>
      <c r="T93" t="s">
        <v>239</v>
      </c>
      <c r="X93" t="s">
        <v>210</v>
      </c>
      <c r="Y93" t="str">
        <f t="shared" si="4"/>
        <v>M</v>
      </c>
      <c r="Z93">
        <f t="shared" si="5"/>
        <v>65</v>
      </c>
      <c r="AM93">
        <v>3</v>
      </c>
      <c r="AN93" t="s">
        <v>239</v>
      </c>
      <c r="AO93">
        <v>5.3</v>
      </c>
      <c r="AQ93">
        <v>22</v>
      </c>
      <c r="AR93">
        <v>9</v>
      </c>
      <c r="AS93" s="2">
        <v>0.50582175925925921</v>
      </c>
      <c r="AT93" s="2">
        <v>0.54780092592592589</v>
      </c>
      <c r="AU93">
        <v>204</v>
      </c>
      <c r="AV93" s="4">
        <v>7.4305555555555555E-2</v>
      </c>
      <c r="AW93">
        <v>201</v>
      </c>
      <c r="AX93" s="4">
        <v>0.14444444444444446</v>
      </c>
      <c r="AY93">
        <v>211</v>
      </c>
      <c r="AZ93" s="4">
        <v>0.34375</v>
      </c>
      <c r="BA93">
        <v>227</v>
      </c>
      <c r="BB93" s="4">
        <v>0.61458333333333337</v>
      </c>
      <c r="BC93">
        <v>44</v>
      </c>
      <c r="BD93" s="4">
        <v>0.80902777777777779</v>
      </c>
      <c r="BE93">
        <v>48</v>
      </c>
      <c r="BF93" s="3">
        <v>1</v>
      </c>
      <c r="BG93">
        <v>38</v>
      </c>
      <c r="BH93" s="3">
        <v>1.0756944444444445</v>
      </c>
      <c r="BI93">
        <v>39</v>
      </c>
      <c r="BJ93" s="3">
        <v>1.1340277777777776</v>
      </c>
      <c r="BK93">
        <v>215</v>
      </c>
      <c r="BL93" s="3">
        <v>1.2194444444444443</v>
      </c>
      <c r="BM93">
        <v>42</v>
      </c>
      <c r="BN93" s="3">
        <v>1.3347222222222221</v>
      </c>
      <c r="BO93">
        <v>226</v>
      </c>
      <c r="BP93" s="3">
        <v>1.4222222222222223</v>
      </c>
      <c r="BQ93">
        <v>216</v>
      </c>
      <c r="BR93" s="3">
        <v>1.4833333333333334</v>
      </c>
      <c r="BS93">
        <v>41</v>
      </c>
      <c r="BT93" s="3">
        <v>1.6375</v>
      </c>
      <c r="BU93">
        <v>34</v>
      </c>
      <c r="BV93" s="3">
        <v>1.8423611111111111</v>
      </c>
      <c r="BW93">
        <v>203</v>
      </c>
      <c r="BX93" s="3">
        <v>1.9749999999999999</v>
      </c>
      <c r="BY93">
        <v>218</v>
      </c>
      <c r="BZ93" s="3">
        <v>2.0631944444444446</v>
      </c>
      <c r="CA93">
        <v>214</v>
      </c>
      <c r="CB93" s="3">
        <v>2.2444444444444445</v>
      </c>
      <c r="CC93">
        <v>212</v>
      </c>
      <c r="CD93" s="3">
        <v>2.3277777777777779</v>
      </c>
      <c r="CE93">
        <v>208</v>
      </c>
      <c r="CF93" s="3">
        <v>2.3729166666666668</v>
      </c>
      <c r="CG93">
        <v>210</v>
      </c>
      <c r="CH93" s="3">
        <v>2.4048611111111113</v>
      </c>
      <c r="CI93">
        <v>205</v>
      </c>
      <c r="CJ93" s="3">
        <v>2.4583333333333335</v>
      </c>
      <c r="CK93">
        <v>202</v>
      </c>
      <c r="CL93" s="3">
        <v>2.5118055555555556</v>
      </c>
    </row>
    <row r="94" spans="1:98">
      <c r="A94" s="1"/>
      <c r="B94">
        <v>203285</v>
      </c>
      <c r="C94">
        <v>353821</v>
      </c>
      <c r="D94" t="s">
        <v>254</v>
      </c>
      <c r="E94" t="s">
        <v>127</v>
      </c>
      <c r="F94">
        <v>47</v>
      </c>
      <c r="G94" t="s">
        <v>68</v>
      </c>
      <c r="I94">
        <v>0</v>
      </c>
      <c r="J94" s="2">
        <v>0.48980324074074072</v>
      </c>
      <c r="K94" s="2">
        <v>0.53211805555555558</v>
      </c>
      <c r="L94" s="5" t="s">
        <v>424</v>
      </c>
      <c r="M94">
        <v>0</v>
      </c>
      <c r="N94">
        <v>1</v>
      </c>
      <c r="P94" t="s">
        <v>230</v>
      </c>
      <c r="R94">
        <v>3</v>
      </c>
      <c r="S94" t="str">
        <f t="shared" si="6"/>
        <v>MUV</v>
      </c>
      <c r="T94" t="s">
        <v>239</v>
      </c>
      <c r="X94" t="s">
        <v>210</v>
      </c>
      <c r="Y94" t="str">
        <f t="shared" si="4"/>
        <v>M</v>
      </c>
      <c r="Z94">
        <f t="shared" si="5"/>
        <v>65</v>
      </c>
      <c r="AM94">
        <v>3</v>
      </c>
      <c r="AN94" t="s">
        <v>239</v>
      </c>
      <c r="AO94">
        <v>5.3</v>
      </c>
      <c r="AQ94">
        <v>22</v>
      </c>
      <c r="AR94">
        <v>10</v>
      </c>
      <c r="AS94" s="2">
        <v>0.48980324074074072</v>
      </c>
      <c r="AT94" s="2">
        <v>0.53211805555555558</v>
      </c>
      <c r="AU94">
        <v>204</v>
      </c>
      <c r="AV94" s="4">
        <v>5.6250000000000001E-2</v>
      </c>
      <c r="AW94">
        <v>201</v>
      </c>
      <c r="AX94" s="4">
        <v>0.13125000000000001</v>
      </c>
      <c r="AY94">
        <v>211</v>
      </c>
      <c r="AZ94" s="4">
        <v>0.33819444444444446</v>
      </c>
      <c r="BA94">
        <v>227</v>
      </c>
      <c r="BB94" s="4">
        <v>0.59027777777777779</v>
      </c>
      <c r="BC94">
        <v>44</v>
      </c>
      <c r="BD94" s="4">
        <v>0.80555555555555547</v>
      </c>
      <c r="BE94">
        <v>48</v>
      </c>
      <c r="BF94" s="3">
        <v>1.0069444444444444</v>
      </c>
      <c r="BG94">
        <v>38</v>
      </c>
      <c r="BH94" s="3">
        <v>1.0562500000000001</v>
      </c>
      <c r="BI94">
        <v>39</v>
      </c>
      <c r="BJ94" s="3">
        <v>1.1180555555555556</v>
      </c>
      <c r="BK94">
        <v>215</v>
      </c>
      <c r="BL94" s="3">
        <v>1.195138888888889</v>
      </c>
      <c r="BM94">
        <v>42</v>
      </c>
      <c r="BN94" s="3">
        <v>1.2868055555555555</v>
      </c>
      <c r="BO94">
        <v>226</v>
      </c>
      <c r="BP94" s="3">
        <v>1.3472222222222223</v>
      </c>
      <c r="BQ94">
        <v>216</v>
      </c>
      <c r="BR94" s="3">
        <v>1.4027777777777777</v>
      </c>
      <c r="BS94">
        <v>41</v>
      </c>
      <c r="BT94" s="3">
        <v>1.5673611111111112</v>
      </c>
      <c r="BU94">
        <v>34</v>
      </c>
      <c r="BV94" s="3">
        <v>1.7666666666666666</v>
      </c>
      <c r="BW94">
        <v>203</v>
      </c>
      <c r="BX94" s="3">
        <v>1.89375</v>
      </c>
      <c r="BY94">
        <v>218</v>
      </c>
      <c r="BZ94" s="3">
        <v>1.9909722222222221</v>
      </c>
      <c r="CA94">
        <v>214</v>
      </c>
      <c r="CB94" s="3">
        <v>2.1840277777777777</v>
      </c>
      <c r="CC94">
        <v>212</v>
      </c>
      <c r="CD94" s="3">
        <v>2.3083333333333331</v>
      </c>
      <c r="CE94">
        <v>208</v>
      </c>
      <c r="CF94" s="3">
        <v>2.3638888888888889</v>
      </c>
      <c r="CG94">
        <v>210</v>
      </c>
      <c r="CH94" s="3">
        <v>2.4069444444444446</v>
      </c>
      <c r="CI94">
        <v>205</v>
      </c>
      <c r="CJ94" s="3">
        <v>2.4548611111111112</v>
      </c>
      <c r="CK94">
        <v>202</v>
      </c>
      <c r="CL94" s="3">
        <v>2.53125</v>
      </c>
    </row>
    <row r="95" spans="1:98">
      <c r="A95" s="1"/>
      <c r="B95">
        <v>902909</v>
      </c>
      <c r="C95">
        <v>115891</v>
      </c>
      <c r="D95" t="s">
        <v>255</v>
      </c>
      <c r="E95" t="s">
        <v>80</v>
      </c>
      <c r="F95">
        <v>42</v>
      </c>
      <c r="G95" t="s">
        <v>68</v>
      </c>
      <c r="I95">
        <v>0</v>
      </c>
      <c r="J95" s="2">
        <v>0.55767361111111113</v>
      </c>
      <c r="K95" s="2">
        <v>0.60094907407407405</v>
      </c>
      <c r="L95" s="5" t="s">
        <v>425</v>
      </c>
      <c r="M95">
        <v>0</v>
      </c>
      <c r="N95">
        <v>1</v>
      </c>
      <c r="P95" t="s">
        <v>145</v>
      </c>
      <c r="R95">
        <v>3</v>
      </c>
      <c r="S95" t="str">
        <f t="shared" si="6"/>
        <v>MUV</v>
      </c>
      <c r="T95" t="s">
        <v>239</v>
      </c>
      <c r="X95" t="s">
        <v>256</v>
      </c>
      <c r="Y95" t="str">
        <f t="shared" si="4"/>
        <v>M</v>
      </c>
      <c r="Z95">
        <f t="shared" si="5"/>
        <v>70</v>
      </c>
      <c r="AM95">
        <v>3</v>
      </c>
      <c r="AN95" t="s">
        <v>239</v>
      </c>
      <c r="AO95">
        <v>5.3</v>
      </c>
      <c r="AQ95">
        <v>22</v>
      </c>
      <c r="AR95">
        <v>11</v>
      </c>
      <c r="AS95" s="2">
        <v>0.55767361111111113</v>
      </c>
      <c r="AT95" s="2">
        <v>0.60094907407407405</v>
      </c>
      <c r="AU95">
        <v>204</v>
      </c>
      <c r="AV95" s="4">
        <v>7.9166666666666663E-2</v>
      </c>
      <c r="AW95">
        <v>201</v>
      </c>
      <c r="AX95" s="4">
        <v>0.17222222222222225</v>
      </c>
      <c r="AY95">
        <v>211</v>
      </c>
      <c r="AZ95" s="4">
        <v>0.36874999999999997</v>
      </c>
      <c r="BA95">
        <v>227</v>
      </c>
      <c r="BB95" s="4">
        <v>0.65138888888888891</v>
      </c>
      <c r="BC95">
        <v>44</v>
      </c>
      <c r="BD95" s="4">
        <v>0.85625000000000007</v>
      </c>
      <c r="BE95">
        <v>48</v>
      </c>
      <c r="BF95" s="3">
        <v>1.0513888888888889</v>
      </c>
      <c r="BG95">
        <v>38</v>
      </c>
      <c r="BH95" s="3">
        <v>1.0979166666666667</v>
      </c>
      <c r="BI95">
        <v>39</v>
      </c>
      <c r="BJ95" s="3">
        <v>1.1541666666666666</v>
      </c>
      <c r="BK95">
        <v>215</v>
      </c>
      <c r="BL95" s="3">
        <v>1.2284722222222222</v>
      </c>
      <c r="BM95">
        <v>42</v>
      </c>
      <c r="BN95" s="3">
        <v>1.3270833333333334</v>
      </c>
      <c r="BO95">
        <v>226</v>
      </c>
      <c r="BP95" s="3">
        <v>1.3715277777777777</v>
      </c>
      <c r="BQ95">
        <v>216</v>
      </c>
      <c r="BR95" s="3">
        <v>1.4284722222222221</v>
      </c>
      <c r="BS95">
        <v>41</v>
      </c>
      <c r="BT95" s="3">
        <v>1.6388888888888891</v>
      </c>
      <c r="BU95">
        <v>34</v>
      </c>
      <c r="BV95" s="3">
        <v>1.8284722222222223</v>
      </c>
      <c r="BW95">
        <v>203</v>
      </c>
      <c r="BX95" s="3">
        <v>1.9777777777777779</v>
      </c>
      <c r="BY95">
        <v>218</v>
      </c>
      <c r="BZ95" s="3">
        <v>2.0680555555555555</v>
      </c>
      <c r="CA95">
        <v>214</v>
      </c>
      <c r="CB95" s="3">
        <v>2.2444444444444445</v>
      </c>
      <c r="CC95">
        <v>212</v>
      </c>
      <c r="CD95" s="3">
        <v>2.3465277777777778</v>
      </c>
      <c r="CE95">
        <v>208</v>
      </c>
      <c r="CF95" s="3">
        <v>2.4104166666666669</v>
      </c>
      <c r="CG95">
        <v>210</v>
      </c>
      <c r="CH95" s="3">
        <v>2.4576388888888889</v>
      </c>
      <c r="CI95">
        <v>205</v>
      </c>
      <c r="CJ95" s="3">
        <v>2.5138888888888888</v>
      </c>
      <c r="CK95">
        <v>202</v>
      </c>
      <c r="CL95" s="3">
        <v>2.5881944444444445</v>
      </c>
    </row>
    <row r="96" spans="1:98">
      <c r="A96" s="1"/>
      <c r="B96">
        <v>221472</v>
      </c>
      <c r="C96">
        <v>113871</v>
      </c>
      <c r="D96" t="s">
        <v>257</v>
      </c>
      <c r="E96" t="s">
        <v>101</v>
      </c>
      <c r="F96">
        <v>47</v>
      </c>
      <c r="G96" t="s">
        <v>68</v>
      </c>
      <c r="I96">
        <v>0</v>
      </c>
      <c r="J96" s="2">
        <v>0.49124999999999996</v>
      </c>
      <c r="K96" s="2">
        <v>0.53453703703703703</v>
      </c>
      <c r="L96" s="5" t="s">
        <v>426</v>
      </c>
      <c r="M96">
        <v>0</v>
      </c>
      <c r="N96">
        <v>1</v>
      </c>
      <c r="P96" t="s">
        <v>90</v>
      </c>
      <c r="R96">
        <v>3</v>
      </c>
      <c r="S96" t="str">
        <f t="shared" si="6"/>
        <v>MUV</v>
      </c>
      <c r="T96" t="s">
        <v>239</v>
      </c>
      <c r="X96" t="s">
        <v>210</v>
      </c>
      <c r="Y96" t="str">
        <f t="shared" si="4"/>
        <v>M</v>
      </c>
      <c r="Z96">
        <f t="shared" si="5"/>
        <v>65</v>
      </c>
      <c r="AM96">
        <v>3</v>
      </c>
      <c r="AN96" t="s">
        <v>239</v>
      </c>
      <c r="AO96">
        <v>5.3</v>
      </c>
      <c r="AQ96">
        <v>22</v>
      </c>
      <c r="AR96">
        <v>12</v>
      </c>
      <c r="AS96" s="2">
        <v>0.49124999999999996</v>
      </c>
      <c r="AT96" s="2">
        <v>0.53453703703703703</v>
      </c>
      <c r="AU96">
        <v>204</v>
      </c>
      <c r="AV96" s="4">
        <v>5.6250000000000001E-2</v>
      </c>
      <c r="AW96">
        <v>201</v>
      </c>
      <c r="AX96" s="4">
        <v>0.125</v>
      </c>
      <c r="AY96">
        <v>211</v>
      </c>
      <c r="AZ96" s="4">
        <v>0.33194444444444443</v>
      </c>
      <c r="BA96">
        <v>227</v>
      </c>
      <c r="BB96" s="4">
        <v>0.63263888888888886</v>
      </c>
      <c r="BC96">
        <v>44</v>
      </c>
      <c r="BD96" s="4">
        <v>0.8354166666666667</v>
      </c>
      <c r="BE96">
        <v>48</v>
      </c>
      <c r="BF96" s="3">
        <v>1.03125</v>
      </c>
      <c r="BG96">
        <v>38</v>
      </c>
      <c r="BH96" s="3">
        <v>1.0805555555555555</v>
      </c>
      <c r="BI96">
        <v>39</v>
      </c>
      <c r="BJ96" s="3">
        <v>1.14375</v>
      </c>
      <c r="BK96">
        <v>215</v>
      </c>
      <c r="BL96" s="3">
        <v>1.2270833333333333</v>
      </c>
      <c r="BM96">
        <v>42</v>
      </c>
      <c r="BN96" s="3">
        <v>1.325</v>
      </c>
      <c r="BO96">
        <v>226</v>
      </c>
      <c r="BP96" s="3">
        <v>1.3756944444444443</v>
      </c>
      <c r="BQ96">
        <v>216</v>
      </c>
      <c r="BR96" s="3">
        <v>1.4631944444444445</v>
      </c>
      <c r="BS96">
        <v>41</v>
      </c>
      <c r="BT96" s="3">
        <v>1.6395833333333334</v>
      </c>
      <c r="BU96">
        <v>34</v>
      </c>
      <c r="BV96" s="3">
        <v>1.8270833333333334</v>
      </c>
      <c r="BW96">
        <v>203</v>
      </c>
      <c r="BX96" s="3">
        <v>1.9430555555555555</v>
      </c>
      <c r="BY96">
        <v>218</v>
      </c>
      <c r="BZ96" s="3">
        <v>2.0534722222222221</v>
      </c>
      <c r="CA96">
        <v>214</v>
      </c>
      <c r="CB96" s="3">
        <v>2.2347222222222221</v>
      </c>
      <c r="CC96">
        <v>212</v>
      </c>
      <c r="CD96" s="3">
        <v>2.3381944444444445</v>
      </c>
      <c r="CE96">
        <v>208</v>
      </c>
      <c r="CF96" s="3">
        <v>2.4402777777777778</v>
      </c>
      <c r="CG96">
        <v>210</v>
      </c>
      <c r="CH96" s="3">
        <v>2.4729166666666669</v>
      </c>
      <c r="CI96">
        <v>205</v>
      </c>
      <c r="CJ96" s="3">
        <v>2.5187500000000003</v>
      </c>
      <c r="CK96">
        <v>202</v>
      </c>
      <c r="CL96" s="3">
        <v>2.5874999999999999</v>
      </c>
    </row>
    <row r="97" spans="1:90">
      <c r="A97" s="1"/>
      <c r="B97">
        <v>261334</v>
      </c>
      <c r="C97">
        <v>197731</v>
      </c>
      <c r="D97" t="s">
        <v>258</v>
      </c>
      <c r="E97" t="s">
        <v>259</v>
      </c>
      <c r="F97">
        <v>52</v>
      </c>
      <c r="G97" t="s">
        <v>152</v>
      </c>
      <c r="I97">
        <v>0</v>
      </c>
      <c r="J97" s="2">
        <v>0.51814814814814814</v>
      </c>
      <c r="K97" s="2">
        <v>0.56221064814814814</v>
      </c>
      <c r="L97" s="5" t="s">
        <v>427</v>
      </c>
      <c r="M97">
        <v>0</v>
      </c>
      <c r="N97">
        <v>1</v>
      </c>
      <c r="P97" t="s">
        <v>260</v>
      </c>
      <c r="R97">
        <v>3</v>
      </c>
      <c r="S97" t="str">
        <f t="shared" si="6"/>
        <v>WSV</v>
      </c>
      <c r="T97" t="s">
        <v>239</v>
      </c>
      <c r="X97" t="s">
        <v>261</v>
      </c>
      <c r="Y97" t="str">
        <f t="shared" si="4"/>
        <v>W</v>
      </c>
      <c r="Z97">
        <f t="shared" si="5"/>
        <v>60</v>
      </c>
      <c r="AM97">
        <v>3</v>
      </c>
      <c r="AN97" t="s">
        <v>239</v>
      </c>
      <c r="AO97">
        <v>5.3</v>
      </c>
      <c r="AQ97">
        <v>22</v>
      </c>
      <c r="AR97">
        <v>13</v>
      </c>
      <c r="AS97" s="2">
        <v>0.51814814814814814</v>
      </c>
      <c r="AT97" s="2">
        <v>0.56221064814814814</v>
      </c>
      <c r="AU97">
        <v>204</v>
      </c>
      <c r="AV97" s="4">
        <v>4.8611111111111112E-2</v>
      </c>
      <c r="AW97">
        <v>201</v>
      </c>
      <c r="AX97" s="4">
        <v>0.12569444444444444</v>
      </c>
      <c r="AY97">
        <v>211</v>
      </c>
      <c r="AZ97" s="4">
        <v>0.3298611111111111</v>
      </c>
      <c r="BA97">
        <v>227</v>
      </c>
      <c r="BB97" s="4">
        <v>0.63888888888888895</v>
      </c>
      <c r="BC97">
        <v>44</v>
      </c>
      <c r="BD97" s="4">
        <v>0.84444444444444444</v>
      </c>
      <c r="BE97">
        <v>48</v>
      </c>
      <c r="BF97" s="3">
        <v>1.0645833333333334</v>
      </c>
      <c r="BG97">
        <v>38</v>
      </c>
      <c r="BH97" s="3">
        <v>1.1194444444444445</v>
      </c>
      <c r="BI97">
        <v>39</v>
      </c>
      <c r="BJ97" s="3">
        <v>1.1909722222222221</v>
      </c>
      <c r="BK97">
        <v>215</v>
      </c>
      <c r="BL97" s="3">
        <v>1.2750000000000001</v>
      </c>
      <c r="BM97">
        <v>42</v>
      </c>
      <c r="BN97" s="3">
        <v>1.3638888888888889</v>
      </c>
      <c r="BO97">
        <v>226</v>
      </c>
      <c r="BP97" s="3">
        <v>1.4340277777777777</v>
      </c>
      <c r="BQ97">
        <v>216</v>
      </c>
      <c r="BR97" s="3">
        <v>1.4902777777777778</v>
      </c>
      <c r="BS97">
        <v>41</v>
      </c>
      <c r="BT97" s="3">
        <v>1.6722222222222223</v>
      </c>
      <c r="BU97">
        <v>34</v>
      </c>
      <c r="BV97" s="3">
        <v>1.8958333333333333</v>
      </c>
      <c r="BW97">
        <v>203</v>
      </c>
      <c r="BX97" s="3">
        <v>2.0180555555555553</v>
      </c>
      <c r="BY97">
        <v>218</v>
      </c>
      <c r="BZ97" s="3">
        <v>2.1118055555555553</v>
      </c>
      <c r="CA97">
        <v>214</v>
      </c>
      <c r="CB97" s="3">
        <v>2.286111111111111</v>
      </c>
      <c r="CC97">
        <v>212</v>
      </c>
      <c r="CD97" s="3">
        <v>2.3881944444444447</v>
      </c>
      <c r="CE97">
        <v>208</v>
      </c>
      <c r="CF97" s="3">
        <v>2.4805555555555556</v>
      </c>
      <c r="CG97">
        <v>210</v>
      </c>
      <c r="CH97" s="3">
        <v>2.5194444444444444</v>
      </c>
      <c r="CI97">
        <v>205</v>
      </c>
      <c r="CJ97" s="3">
        <v>2.5680555555555555</v>
      </c>
      <c r="CK97">
        <v>202</v>
      </c>
      <c r="CL97" s="3">
        <v>2.6361111111111111</v>
      </c>
    </row>
    <row r="98" spans="1:90">
      <c r="A98" s="1"/>
      <c r="B98">
        <v>39955</v>
      </c>
      <c r="C98">
        <v>165201</v>
      </c>
      <c r="D98" t="s">
        <v>262</v>
      </c>
      <c r="E98" t="s">
        <v>263</v>
      </c>
      <c r="F98">
        <v>57</v>
      </c>
      <c r="G98" t="s">
        <v>152</v>
      </c>
      <c r="I98">
        <v>0</v>
      </c>
      <c r="J98" s="2">
        <v>0.48267361111111112</v>
      </c>
      <c r="K98" s="2">
        <v>0.52694444444444444</v>
      </c>
      <c r="L98" s="5" t="s">
        <v>428</v>
      </c>
      <c r="M98">
        <v>0</v>
      </c>
      <c r="N98">
        <v>1</v>
      </c>
      <c r="P98" t="s">
        <v>264</v>
      </c>
      <c r="R98">
        <v>3</v>
      </c>
      <c r="S98" t="str">
        <f t="shared" si="6"/>
        <v>WSV</v>
      </c>
      <c r="T98" t="s">
        <v>239</v>
      </c>
      <c r="X98" t="s">
        <v>242</v>
      </c>
      <c r="Y98" t="str">
        <f t="shared" si="4"/>
        <v>W</v>
      </c>
      <c r="Z98">
        <f t="shared" si="5"/>
        <v>55</v>
      </c>
      <c r="AM98">
        <v>3</v>
      </c>
      <c r="AN98" t="s">
        <v>239</v>
      </c>
      <c r="AO98">
        <v>5.3</v>
      </c>
      <c r="AQ98">
        <v>22</v>
      </c>
      <c r="AR98">
        <v>14</v>
      </c>
      <c r="AS98" s="2">
        <v>0.48267361111111112</v>
      </c>
      <c r="AT98" s="2">
        <v>0.52694444444444444</v>
      </c>
      <c r="AU98">
        <v>204</v>
      </c>
      <c r="AV98" s="4">
        <v>5.7638888888888885E-2</v>
      </c>
      <c r="AW98">
        <v>201</v>
      </c>
      <c r="AX98" s="4">
        <v>0.1361111111111111</v>
      </c>
      <c r="AY98">
        <v>211</v>
      </c>
      <c r="AZ98" s="4">
        <v>0.34375</v>
      </c>
      <c r="BA98">
        <v>227</v>
      </c>
      <c r="BB98" s="4">
        <v>0.6118055555555556</v>
      </c>
      <c r="BC98">
        <v>44</v>
      </c>
      <c r="BD98" s="4">
        <v>0.83263888888888893</v>
      </c>
      <c r="BE98">
        <v>48</v>
      </c>
      <c r="BF98" s="3">
        <v>1.0215277777777778</v>
      </c>
      <c r="BG98">
        <v>38</v>
      </c>
      <c r="BH98" s="3">
        <v>1.1020833333333333</v>
      </c>
      <c r="BI98">
        <v>39</v>
      </c>
      <c r="BJ98" s="3">
        <v>1.1659722222222222</v>
      </c>
      <c r="BK98">
        <v>215</v>
      </c>
      <c r="BL98" s="3">
        <v>1.2541666666666667</v>
      </c>
      <c r="BM98">
        <v>42</v>
      </c>
      <c r="BN98" s="3">
        <v>1.3673611111111112</v>
      </c>
      <c r="BO98">
        <v>226</v>
      </c>
      <c r="BP98" s="3">
        <v>1.4284722222222221</v>
      </c>
      <c r="BQ98">
        <v>216</v>
      </c>
      <c r="BR98" s="3">
        <v>1.4840277777777777</v>
      </c>
      <c r="BS98">
        <v>41</v>
      </c>
      <c r="BT98" s="3">
        <v>1.6715277777777777</v>
      </c>
      <c r="BU98">
        <v>34</v>
      </c>
      <c r="BV98" s="3">
        <v>1.8805555555555555</v>
      </c>
      <c r="BW98">
        <v>203</v>
      </c>
      <c r="BX98" s="3">
        <v>2.0173611111111112</v>
      </c>
      <c r="BY98">
        <v>218</v>
      </c>
      <c r="BZ98" s="3">
        <v>2.1236111111111113</v>
      </c>
      <c r="CA98">
        <v>214</v>
      </c>
      <c r="CB98" s="3">
        <v>2.3319444444444444</v>
      </c>
      <c r="CC98">
        <v>212</v>
      </c>
      <c r="CD98" s="3">
        <v>2.4277777777777776</v>
      </c>
      <c r="CE98">
        <v>208</v>
      </c>
      <c r="CF98" s="3">
        <v>2.4888888888888889</v>
      </c>
      <c r="CG98">
        <v>210</v>
      </c>
      <c r="CH98" s="3">
        <v>2.5326388888888887</v>
      </c>
      <c r="CI98">
        <v>205</v>
      </c>
      <c r="CJ98" s="3">
        <v>2.5826388888888889</v>
      </c>
      <c r="CK98">
        <v>202</v>
      </c>
      <c r="CL98" s="3">
        <v>2.6479166666666667</v>
      </c>
    </row>
    <row r="99" spans="1:90">
      <c r="A99" s="1"/>
      <c r="B99">
        <v>217752</v>
      </c>
      <c r="C99">
        <v>130401</v>
      </c>
      <c r="D99" t="s">
        <v>265</v>
      </c>
      <c r="E99" t="s">
        <v>266</v>
      </c>
      <c r="F99">
        <v>37</v>
      </c>
      <c r="G99" t="s">
        <v>68</v>
      </c>
      <c r="I99">
        <v>0</v>
      </c>
      <c r="J99" s="2">
        <v>0.49400462962962965</v>
      </c>
      <c r="K99" s="2">
        <v>0.53950231481481481</v>
      </c>
      <c r="L99" s="5" t="s">
        <v>429</v>
      </c>
      <c r="M99">
        <v>0</v>
      </c>
      <c r="N99">
        <v>1</v>
      </c>
      <c r="P99" t="s">
        <v>125</v>
      </c>
      <c r="R99">
        <v>3</v>
      </c>
      <c r="S99" t="str">
        <f t="shared" si="6"/>
        <v>MUV</v>
      </c>
      <c r="T99" t="s">
        <v>239</v>
      </c>
      <c r="X99" t="s">
        <v>267</v>
      </c>
      <c r="Y99" t="str">
        <f t="shared" si="4"/>
        <v>M</v>
      </c>
      <c r="Z99">
        <f t="shared" si="5"/>
        <v>75</v>
      </c>
      <c r="AM99">
        <v>3</v>
      </c>
      <c r="AN99" t="s">
        <v>239</v>
      </c>
      <c r="AO99">
        <v>5.3</v>
      </c>
      <c r="AQ99">
        <v>22</v>
      </c>
      <c r="AR99">
        <v>15</v>
      </c>
      <c r="AS99" s="2">
        <v>0.49400462962962965</v>
      </c>
      <c r="AT99" s="2">
        <v>0.53950231481481481</v>
      </c>
      <c r="AU99">
        <v>204</v>
      </c>
      <c r="AV99" s="4">
        <v>6.5972222222222224E-2</v>
      </c>
      <c r="AW99">
        <v>201</v>
      </c>
      <c r="AX99" s="4">
        <v>0.14791666666666667</v>
      </c>
      <c r="AY99">
        <v>211</v>
      </c>
      <c r="AZ99" s="4">
        <v>0.35625000000000001</v>
      </c>
      <c r="BA99">
        <v>227</v>
      </c>
      <c r="BB99" s="4">
        <v>0.58194444444444449</v>
      </c>
      <c r="BC99">
        <v>44</v>
      </c>
      <c r="BD99" s="4">
        <v>0.80833333333333324</v>
      </c>
      <c r="BE99">
        <v>48</v>
      </c>
      <c r="BF99" s="3">
        <v>1.0291666666666666</v>
      </c>
      <c r="BG99">
        <v>38</v>
      </c>
      <c r="BH99" s="3">
        <v>1.1423611111111112</v>
      </c>
      <c r="BI99">
        <v>39</v>
      </c>
      <c r="BJ99" s="3">
        <v>1.2027777777777777</v>
      </c>
      <c r="BK99">
        <v>215</v>
      </c>
      <c r="BL99" s="3">
        <v>1.288888888888889</v>
      </c>
      <c r="BM99">
        <v>42</v>
      </c>
      <c r="BN99" s="3">
        <v>1.3861111111111111</v>
      </c>
      <c r="BO99">
        <v>226</v>
      </c>
      <c r="BP99" s="3">
        <v>1.4645833333333333</v>
      </c>
      <c r="BQ99">
        <v>216</v>
      </c>
      <c r="BR99" s="3">
        <v>1.5201388888888889</v>
      </c>
      <c r="BS99">
        <v>41</v>
      </c>
      <c r="BT99" s="3">
        <v>1.7041666666666666</v>
      </c>
      <c r="BU99">
        <v>34</v>
      </c>
      <c r="BV99" s="3">
        <v>1.9111111111111112</v>
      </c>
      <c r="BW99">
        <v>203</v>
      </c>
      <c r="BX99" s="3">
        <v>2.0472222222222221</v>
      </c>
      <c r="BY99">
        <v>218</v>
      </c>
      <c r="BZ99" s="3">
        <v>2.1416666666666666</v>
      </c>
      <c r="CA99">
        <v>214</v>
      </c>
      <c r="CB99" s="3">
        <v>2.3395833333333331</v>
      </c>
      <c r="CC99">
        <v>212</v>
      </c>
      <c r="CD99" s="3">
        <v>2.4506944444444447</v>
      </c>
      <c r="CE99">
        <v>208</v>
      </c>
      <c r="CF99" s="3">
        <v>2.5500000000000003</v>
      </c>
      <c r="CG99">
        <v>210</v>
      </c>
      <c r="CH99" s="3">
        <v>2.5923611111111113</v>
      </c>
      <c r="CI99">
        <v>205</v>
      </c>
      <c r="CJ99" s="3">
        <v>2.6458333333333335</v>
      </c>
      <c r="CK99">
        <v>202</v>
      </c>
      <c r="CL99" s="3">
        <v>2.7208333333333332</v>
      </c>
    </row>
    <row r="100" spans="1:90">
      <c r="A100" s="1"/>
      <c r="B100">
        <v>50240</v>
      </c>
      <c r="C100">
        <v>204861</v>
      </c>
      <c r="D100" t="s">
        <v>268</v>
      </c>
      <c r="E100" t="s">
        <v>269</v>
      </c>
      <c r="F100">
        <v>52</v>
      </c>
      <c r="G100" t="s">
        <v>152</v>
      </c>
      <c r="I100">
        <v>0</v>
      </c>
      <c r="J100" s="2">
        <v>0.52158564814814812</v>
      </c>
      <c r="K100" s="2">
        <v>0.56771990740740741</v>
      </c>
      <c r="L100" s="5" t="s">
        <v>430</v>
      </c>
      <c r="M100">
        <v>0</v>
      </c>
      <c r="N100">
        <v>1</v>
      </c>
      <c r="P100" t="s">
        <v>69</v>
      </c>
      <c r="R100">
        <v>3</v>
      </c>
      <c r="S100" t="str">
        <f t="shared" si="6"/>
        <v>WSV</v>
      </c>
      <c r="T100" t="s">
        <v>239</v>
      </c>
      <c r="X100" t="s">
        <v>261</v>
      </c>
      <c r="Y100" t="str">
        <f t="shared" si="4"/>
        <v>W</v>
      </c>
      <c r="Z100">
        <f t="shared" si="5"/>
        <v>60</v>
      </c>
      <c r="AM100">
        <v>3</v>
      </c>
      <c r="AN100" t="s">
        <v>239</v>
      </c>
      <c r="AO100">
        <v>5.3</v>
      </c>
      <c r="AQ100">
        <v>22</v>
      </c>
      <c r="AR100">
        <v>16</v>
      </c>
      <c r="AS100" s="2">
        <v>0.52158564814814812</v>
      </c>
      <c r="AT100" s="2">
        <v>0.56771990740740741</v>
      </c>
      <c r="AU100">
        <v>204</v>
      </c>
      <c r="AV100" s="4">
        <v>6.9444444444444434E-2</v>
      </c>
      <c r="AW100">
        <v>201</v>
      </c>
      <c r="AX100" s="4">
        <v>0.1451388888888889</v>
      </c>
      <c r="AY100">
        <v>211</v>
      </c>
      <c r="AZ100" s="4">
        <v>0.36458333333333331</v>
      </c>
      <c r="BA100">
        <v>227</v>
      </c>
      <c r="BB100" s="4">
        <v>0.62638888888888888</v>
      </c>
      <c r="BC100">
        <v>44</v>
      </c>
      <c r="BD100" s="4">
        <v>0.84861111111111109</v>
      </c>
      <c r="BE100">
        <v>48</v>
      </c>
      <c r="BF100" s="3">
        <v>1.1520833333333333</v>
      </c>
      <c r="BG100">
        <v>38</v>
      </c>
      <c r="BH100" s="3">
        <v>1.2020833333333334</v>
      </c>
      <c r="BI100">
        <v>39</v>
      </c>
      <c r="BJ100" s="3">
        <v>1.2770833333333333</v>
      </c>
      <c r="BK100">
        <v>215</v>
      </c>
      <c r="BL100" s="3">
        <v>1.3590277777777777</v>
      </c>
      <c r="BM100">
        <v>42</v>
      </c>
      <c r="BN100" s="3">
        <v>1.4666666666666668</v>
      </c>
      <c r="BO100">
        <v>226</v>
      </c>
      <c r="BP100" s="3">
        <v>1.51875</v>
      </c>
      <c r="BQ100">
        <v>216</v>
      </c>
      <c r="BR100" s="3">
        <v>1.5770833333333334</v>
      </c>
      <c r="BS100">
        <v>41</v>
      </c>
      <c r="BT100" s="3">
        <v>1.7659722222222223</v>
      </c>
      <c r="BU100">
        <v>34</v>
      </c>
      <c r="BV100" s="3">
        <v>2</v>
      </c>
      <c r="BW100">
        <v>203</v>
      </c>
      <c r="BX100" s="3">
        <v>2.1381944444444447</v>
      </c>
      <c r="BY100">
        <v>218</v>
      </c>
      <c r="BZ100" s="3">
        <v>2.2520833333333332</v>
      </c>
      <c r="CA100">
        <v>214</v>
      </c>
      <c r="CB100" s="3">
        <v>2.4361111111111113</v>
      </c>
      <c r="CC100">
        <v>212</v>
      </c>
      <c r="CD100" s="3">
        <v>2.5444444444444447</v>
      </c>
      <c r="CE100">
        <v>208</v>
      </c>
      <c r="CF100" s="3">
        <v>2.5972222222222223</v>
      </c>
      <c r="CG100">
        <v>210</v>
      </c>
      <c r="CH100" s="3">
        <v>2.6374999999999997</v>
      </c>
      <c r="CI100">
        <v>205</v>
      </c>
      <c r="CJ100" s="3">
        <v>2.692361111111111</v>
      </c>
      <c r="CK100">
        <v>202</v>
      </c>
      <c r="CL100" s="3">
        <v>2.7597222222222224</v>
      </c>
    </row>
    <row r="101" spans="1:90">
      <c r="A101" s="1"/>
      <c r="B101">
        <v>12458</v>
      </c>
      <c r="C101">
        <v>114191</v>
      </c>
      <c r="D101" t="s">
        <v>270</v>
      </c>
      <c r="E101" t="s">
        <v>101</v>
      </c>
      <c r="F101">
        <v>42</v>
      </c>
      <c r="G101" t="s">
        <v>68</v>
      </c>
      <c r="I101">
        <v>0</v>
      </c>
      <c r="J101" s="2">
        <v>0.50017361111111114</v>
      </c>
      <c r="K101" s="2">
        <v>0.54680555555555554</v>
      </c>
      <c r="L101" s="5" t="s">
        <v>431</v>
      </c>
      <c r="M101">
        <v>0</v>
      </c>
      <c r="N101">
        <v>1</v>
      </c>
      <c r="P101" t="s">
        <v>90</v>
      </c>
      <c r="R101">
        <v>3</v>
      </c>
      <c r="S101" t="str">
        <f t="shared" si="6"/>
        <v>MUV</v>
      </c>
      <c r="T101" t="s">
        <v>239</v>
      </c>
      <c r="X101" t="s">
        <v>256</v>
      </c>
      <c r="Y101" t="str">
        <f t="shared" si="4"/>
        <v>M</v>
      </c>
      <c r="Z101">
        <f t="shared" si="5"/>
        <v>70</v>
      </c>
      <c r="AM101">
        <v>3</v>
      </c>
      <c r="AN101" t="s">
        <v>239</v>
      </c>
      <c r="AO101">
        <v>5.3</v>
      </c>
      <c r="AQ101">
        <v>22</v>
      </c>
      <c r="AR101">
        <v>17</v>
      </c>
      <c r="AS101" s="2">
        <v>0.50017361111111114</v>
      </c>
      <c r="AT101" s="2">
        <v>0.54680555555555554</v>
      </c>
      <c r="AU101">
        <v>204</v>
      </c>
      <c r="AV101" s="4">
        <v>5.0694444444444452E-2</v>
      </c>
      <c r="AW101">
        <v>201</v>
      </c>
      <c r="AX101" s="4">
        <v>0.1423611111111111</v>
      </c>
      <c r="AY101">
        <v>211</v>
      </c>
      <c r="AZ101" s="4">
        <v>0.33819444444444446</v>
      </c>
      <c r="BA101">
        <v>227</v>
      </c>
      <c r="BB101" s="4">
        <v>0.61736111111111114</v>
      </c>
      <c r="BC101">
        <v>44</v>
      </c>
      <c r="BD101" s="4">
        <v>0.82500000000000007</v>
      </c>
      <c r="BE101">
        <v>48</v>
      </c>
      <c r="BF101" s="3">
        <v>1.0520833333333333</v>
      </c>
      <c r="BG101">
        <v>38</v>
      </c>
      <c r="BH101" s="3">
        <v>1.1076388888888888</v>
      </c>
      <c r="BI101">
        <v>39</v>
      </c>
      <c r="BJ101" s="3">
        <v>1.1722222222222223</v>
      </c>
      <c r="BK101">
        <v>215</v>
      </c>
      <c r="BL101" s="3">
        <v>1.2486111111111111</v>
      </c>
      <c r="BM101">
        <v>42</v>
      </c>
      <c r="BN101" s="3">
        <v>1.3590277777777777</v>
      </c>
      <c r="BO101">
        <v>226</v>
      </c>
      <c r="BP101" s="3">
        <v>1.4368055555555557</v>
      </c>
      <c r="BQ101">
        <v>216</v>
      </c>
      <c r="BR101" s="3">
        <v>1.4979166666666668</v>
      </c>
      <c r="BS101">
        <v>41</v>
      </c>
      <c r="BT101" s="3">
        <v>1.7354166666666666</v>
      </c>
      <c r="BU101">
        <v>34</v>
      </c>
      <c r="BV101" s="3">
        <v>1.9611111111111112</v>
      </c>
      <c r="BW101">
        <v>203</v>
      </c>
      <c r="BX101" s="3">
        <v>2.1277777777777778</v>
      </c>
      <c r="BY101">
        <v>218</v>
      </c>
      <c r="BZ101" s="3">
        <v>2.2736111111111112</v>
      </c>
      <c r="CA101">
        <v>214</v>
      </c>
      <c r="CB101" s="3">
        <v>2.4520833333333334</v>
      </c>
      <c r="CC101">
        <v>212</v>
      </c>
      <c r="CD101" s="3">
        <v>2.5687500000000001</v>
      </c>
      <c r="CE101">
        <v>208</v>
      </c>
      <c r="CF101" s="3">
        <v>2.625</v>
      </c>
      <c r="CG101">
        <v>210</v>
      </c>
      <c r="CH101" s="3">
        <v>2.6666666666666665</v>
      </c>
      <c r="CI101">
        <v>205</v>
      </c>
      <c r="CJ101" s="3">
        <v>2.7256944444444446</v>
      </c>
      <c r="CK101">
        <v>202</v>
      </c>
      <c r="CL101" s="3">
        <v>2.7895833333333333</v>
      </c>
    </row>
    <row r="102" spans="1:90">
      <c r="A102" s="1"/>
      <c r="B102">
        <v>11191</v>
      </c>
      <c r="C102">
        <v>122892</v>
      </c>
      <c r="D102" t="s">
        <v>271</v>
      </c>
      <c r="E102" t="s">
        <v>272</v>
      </c>
      <c r="F102">
        <v>57</v>
      </c>
      <c r="G102" t="s">
        <v>152</v>
      </c>
      <c r="I102">
        <v>0</v>
      </c>
      <c r="J102" s="2">
        <v>0.49185185185185182</v>
      </c>
      <c r="K102" s="2">
        <v>0.53996527777777781</v>
      </c>
      <c r="L102" s="5" t="s">
        <v>432</v>
      </c>
      <c r="M102">
        <v>0</v>
      </c>
      <c r="N102">
        <v>1</v>
      </c>
      <c r="P102" t="s">
        <v>90</v>
      </c>
      <c r="R102">
        <v>3</v>
      </c>
      <c r="S102" t="str">
        <f t="shared" si="6"/>
        <v>WSV</v>
      </c>
      <c r="T102" t="s">
        <v>239</v>
      </c>
      <c r="X102" t="s">
        <v>242</v>
      </c>
      <c r="Y102" t="str">
        <f t="shared" si="4"/>
        <v>W</v>
      </c>
      <c r="Z102">
        <f t="shared" si="5"/>
        <v>55</v>
      </c>
      <c r="AM102">
        <v>3</v>
      </c>
      <c r="AN102" t="s">
        <v>239</v>
      </c>
      <c r="AO102">
        <v>5.3</v>
      </c>
      <c r="AQ102">
        <v>22</v>
      </c>
      <c r="AR102">
        <v>18</v>
      </c>
      <c r="AS102" s="2">
        <v>0.49185185185185182</v>
      </c>
      <c r="AT102" s="2">
        <v>0.53996527777777781</v>
      </c>
      <c r="AU102">
        <v>204</v>
      </c>
      <c r="AV102" s="4">
        <v>6.7361111111111108E-2</v>
      </c>
      <c r="AW102">
        <v>201</v>
      </c>
      <c r="AX102" s="4">
        <v>0.15625</v>
      </c>
      <c r="AY102">
        <v>211</v>
      </c>
      <c r="AZ102" s="4">
        <v>0.36805555555555558</v>
      </c>
      <c r="BA102">
        <v>227</v>
      </c>
      <c r="BB102" s="4">
        <v>0.70624999999999993</v>
      </c>
      <c r="BC102">
        <v>44</v>
      </c>
      <c r="BD102" s="4">
        <v>0.97777777777777775</v>
      </c>
      <c r="BE102">
        <v>48</v>
      </c>
      <c r="BF102" s="3">
        <v>1.2034722222222223</v>
      </c>
      <c r="BG102">
        <v>38</v>
      </c>
      <c r="BH102" s="3">
        <v>1.2520833333333334</v>
      </c>
      <c r="BI102">
        <v>39</v>
      </c>
      <c r="BJ102" s="3">
        <v>1.3208333333333333</v>
      </c>
      <c r="BK102">
        <v>215</v>
      </c>
      <c r="BL102" s="3">
        <v>1.4048611111111111</v>
      </c>
      <c r="BM102">
        <v>42</v>
      </c>
      <c r="BN102" s="3">
        <v>1.5118055555555554</v>
      </c>
      <c r="BO102">
        <v>226</v>
      </c>
      <c r="BP102" s="3">
        <v>1.5638888888888889</v>
      </c>
      <c r="BQ102">
        <v>216</v>
      </c>
      <c r="BR102" s="3">
        <v>1.6187500000000001</v>
      </c>
      <c r="BS102">
        <v>41</v>
      </c>
      <c r="BT102" s="3">
        <v>1.7944444444444445</v>
      </c>
      <c r="BU102">
        <v>34</v>
      </c>
      <c r="BV102" s="3">
        <v>2.0375000000000001</v>
      </c>
      <c r="BW102">
        <v>203</v>
      </c>
      <c r="BX102" s="3">
        <v>2.1916666666666669</v>
      </c>
      <c r="BY102">
        <v>218</v>
      </c>
      <c r="BZ102" s="3">
        <v>2.2944444444444447</v>
      </c>
      <c r="CA102">
        <v>214</v>
      </c>
      <c r="CB102" s="3">
        <v>2.5097222222222224</v>
      </c>
      <c r="CC102">
        <v>212</v>
      </c>
      <c r="CD102" s="3">
        <v>2.6152777777777776</v>
      </c>
      <c r="CE102">
        <v>208</v>
      </c>
      <c r="CF102" s="3">
        <v>2.6701388888888888</v>
      </c>
      <c r="CG102">
        <v>210</v>
      </c>
      <c r="CH102" s="3">
        <v>2.7118055555555554</v>
      </c>
      <c r="CI102">
        <v>205</v>
      </c>
      <c r="CJ102" s="3">
        <v>2.7659722222222225</v>
      </c>
      <c r="CK102">
        <v>202</v>
      </c>
      <c r="CL102" s="3">
        <v>2.8763888888888887</v>
      </c>
    </row>
    <row r="103" spans="1:90">
      <c r="A103" s="1"/>
      <c r="B103">
        <v>430487</v>
      </c>
      <c r="C103">
        <v>279521</v>
      </c>
      <c r="D103" t="s">
        <v>273</v>
      </c>
      <c r="E103" t="s">
        <v>259</v>
      </c>
      <c r="F103">
        <v>52</v>
      </c>
      <c r="G103" t="s">
        <v>152</v>
      </c>
      <c r="I103">
        <v>0</v>
      </c>
      <c r="J103" s="2">
        <v>0.54931712962962964</v>
      </c>
      <c r="K103" s="2">
        <v>0.59887731481481488</v>
      </c>
      <c r="L103" s="5" t="s">
        <v>433</v>
      </c>
      <c r="M103">
        <v>0</v>
      </c>
      <c r="N103">
        <v>1</v>
      </c>
      <c r="P103" t="s">
        <v>145</v>
      </c>
      <c r="R103">
        <v>3</v>
      </c>
      <c r="S103" t="str">
        <f t="shared" si="6"/>
        <v>WSV</v>
      </c>
      <c r="T103" t="s">
        <v>239</v>
      </c>
      <c r="X103" t="s">
        <v>261</v>
      </c>
      <c r="Y103" t="str">
        <f t="shared" si="4"/>
        <v>W</v>
      </c>
      <c r="Z103">
        <f t="shared" si="5"/>
        <v>60</v>
      </c>
      <c r="AM103">
        <v>3</v>
      </c>
      <c r="AN103" t="s">
        <v>239</v>
      </c>
      <c r="AO103">
        <v>5.3</v>
      </c>
      <c r="AQ103">
        <v>22</v>
      </c>
      <c r="AR103">
        <v>19</v>
      </c>
      <c r="AS103" s="2">
        <v>0.54931712962962964</v>
      </c>
      <c r="AT103" s="2">
        <v>0.59887731481481488</v>
      </c>
      <c r="AU103">
        <v>204</v>
      </c>
      <c r="AV103" s="4">
        <v>7.2916666666666671E-2</v>
      </c>
      <c r="AW103">
        <v>201</v>
      </c>
      <c r="AX103" s="4">
        <v>0.17013888888888887</v>
      </c>
      <c r="AY103">
        <v>211</v>
      </c>
      <c r="AZ103" s="4">
        <v>0.40972222222222227</v>
      </c>
      <c r="BA103">
        <v>227</v>
      </c>
      <c r="BB103" s="4">
        <v>0.76527777777777783</v>
      </c>
      <c r="BC103">
        <v>44</v>
      </c>
      <c r="BD103" s="3">
        <v>1.0284722222222222</v>
      </c>
      <c r="BE103">
        <v>48</v>
      </c>
      <c r="BF103" s="3">
        <v>1.2347222222222223</v>
      </c>
      <c r="BG103">
        <v>38</v>
      </c>
      <c r="BH103" s="3">
        <v>1.304861111111111</v>
      </c>
      <c r="BI103">
        <v>39</v>
      </c>
      <c r="BJ103" s="3">
        <v>1.3756944444444443</v>
      </c>
      <c r="BK103">
        <v>215</v>
      </c>
      <c r="BL103" s="3">
        <v>1.4541666666666666</v>
      </c>
      <c r="BM103">
        <v>42</v>
      </c>
      <c r="BN103" s="3">
        <v>1.5673611111111112</v>
      </c>
      <c r="BO103">
        <v>226</v>
      </c>
      <c r="BP103" s="3">
        <v>1.6638888888888888</v>
      </c>
      <c r="BQ103">
        <v>216</v>
      </c>
      <c r="BR103" s="3">
        <v>1.7243055555555555</v>
      </c>
      <c r="BS103">
        <v>41</v>
      </c>
      <c r="BT103" s="3">
        <v>1.9340277777777777</v>
      </c>
      <c r="BU103">
        <v>34</v>
      </c>
      <c r="BV103" s="3">
        <v>2.1486111111111112</v>
      </c>
      <c r="BW103">
        <v>203</v>
      </c>
      <c r="BX103" s="3">
        <v>2.286111111111111</v>
      </c>
      <c r="BY103">
        <v>218</v>
      </c>
      <c r="BZ103" s="3">
        <v>2.4180555555555556</v>
      </c>
      <c r="CA103">
        <v>214</v>
      </c>
      <c r="CB103" s="3">
        <v>2.6166666666666667</v>
      </c>
      <c r="CC103">
        <v>212</v>
      </c>
      <c r="CD103" s="3">
        <v>2.7194444444444446</v>
      </c>
      <c r="CE103">
        <v>208</v>
      </c>
      <c r="CF103" s="3">
        <v>2.7736111111111108</v>
      </c>
      <c r="CG103">
        <v>210</v>
      </c>
      <c r="CH103" s="3">
        <v>2.8340277777777776</v>
      </c>
      <c r="CI103">
        <v>205</v>
      </c>
      <c r="CJ103" s="3">
        <v>2.8916666666666671</v>
      </c>
      <c r="CK103">
        <v>202</v>
      </c>
      <c r="CL103" s="3">
        <v>2.963194444444444</v>
      </c>
    </row>
    <row r="104" spans="1:90">
      <c r="A104" s="1"/>
      <c r="B104">
        <v>426534</v>
      </c>
      <c r="C104">
        <v>213571</v>
      </c>
      <c r="D104" t="s">
        <v>274</v>
      </c>
      <c r="E104" t="s">
        <v>275</v>
      </c>
      <c r="F104">
        <v>52</v>
      </c>
      <c r="G104" t="s">
        <v>68</v>
      </c>
      <c r="I104">
        <v>0</v>
      </c>
      <c r="J104" s="2">
        <v>0.49049768518518522</v>
      </c>
      <c r="K104" s="2">
        <v>0.54025462962962967</v>
      </c>
      <c r="L104" s="5" t="s">
        <v>434</v>
      </c>
      <c r="M104">
        <v>0</v>
      </c>
      <c r="N104">
        <v>1</v>
      </c>
      <c r="P104" t="s">
        <v>230</v>
      </c>
      <c r="R104">
        <v>3</v>
      </c>
      <c r="S104" t="str">
        <f t="shared" si="6"/>
        <v>n/c for YUL</v>
      </c>
      <c r="T104" t="s">
        <v>239</v>
      </c>
      <c r="X104" t="s">
        <v>159</v>
      </c>
      <c r="Y104" t="str">
        <f t="shared" si="4"/>
        <v>M</v>
      </c>
      <c r="Z104">
        <f t="shared" si="5"/>
        <v>60</v>
      </c>
      <c r="AM104">
        <v>3</v>
      </c>
      <c r="AN104" t="s">
        <v>239</v>
      </c>
      <c r="AO104">
        <v>5.3</v>
      </c>
      <c r="AQ104">
        <v>22</v>
      </c>
      <c r="AR104">
        <v>20</v>
      </c>
      <c r="AS104" s="2">
        <v>0.49049768518518522</v>
      </c>
      <c r="AT104" s="2">
        <v>0.54025462962962967</v>
      </c>
      <c r="AU104">
        <v>204</v>
      </c>
      <c r="AV104" s="4">
        <v>8.1944444444444445E-2</v>
      </c>
      <c r="AW104">
        <v>201</v>
      </c>
      <c r="AX104" s="4">
        <v>0.15972222222222224</v>
      </c>
      <c r="AY104">
        <v>211</v>
      </c>
      <c r="AZ104" s="4">
        <v>0.37013888888888885</v>
      </c>
      <c r="BA104">
        <v>227</v>
      </c>
      <c r="BB104" s="4">
        <v>0.85277777777777775</v>
      </c>
      <c r="BC104">
        <v>44</v>
      </c>
      <c r="BD104" s="3">
        <v>1.0756944444444445</v>
      </c>
      <c r="BE104">
        <v>48</v>
      </c>
      <c r="BF104" s="3">
        <v>1.2840277777777778</v>
      </c>
      <c r="BG104">
        <v>38</v>
      </c>
      <c r="BH104" s="3">
        <v>1.3368055555555556</v>
      </c>
      <c r="BI104">
        <v>39</v>
      </c>
      <c r="BJ104" s="3">
        <v>1.4083333333333332</v>
      </c>
      <c r="BK104">
        <v>215</v>
      </c>
      <c r="BL104" s="3">
        <v>1.4875</v>
      </c>
      <c r="BM104">
        <v>42</v>
      </c>
      <c r="BN104" s="3">
        <v>1.5868055555555556</v>
      </c>
      <c r="BO104">
        <v>226</v>
      </c>
      <c r="BP104" s="3">
        <v>1.6375</v>
      </c>
      <c r="BQ104">
        <v>216</v>
      </c>
      <c r="BR104" s="3">
        <v>1.6951388888888888</v>
      </c>
      <c r="BS104">
        <v>41</v>
      </c>
      <c r="BT104" s="3">
        <v>1.8847222222222222</v>
      </c>
      <c r="BU104">
        <v>34</v>
      </c>
      <c r="BV104" s="3">
        <v>2.1138888888888889</v>
      </c>
      <c r="BW104">
        <v>203</v>
      </c>
      <c r="BX104" s="3">
        <v>2.2597222222222224</v>
      </c>
      <c r="BY104">
        <v>218</v>
      </c>
      <c r="BZ104" s="3">
        <v>2.3423611111111113</v>
      </c>
      <c r="CA104">
        <v>214</v>
      </c>
      <c r="CB104" s="3">
        <v>2.661111111111111</v>
      </c>
      <c r="CC104">
        <v>212</v>
      </c>
      <c r="CD104" s="3">
        <v>2.7631944444444443</v>
      </c>
      <c r="CE104">
        <v>208</v>
      </c>
      <c r="CF104" s="3">
        <v>2.8145833333333332</v>
      </c>
      <c r="CG104">
        <v>210</v>
      </c>
      <c r="CH104" s="3">
        <v>2.8583333333333329</v>
      </c>
      <c r="CI104">
        <v>205</v>
      </c>
      <c r="CJ104" s="3">
        <v>2.9083333333333332</v>
      </c>
      <c r="CK104">
        <v>202</v>
      </c>
      <c r="CL104" s="3">
        <v>2.9756944444444446</v>
      </c>
    </row>
    <row r="105" spans="1:90">
      <c r="A105" s="1"/>
      <c r="B105">
        <v>41255</v>
      </c>
      <c r="C105">
        <v>415181</v>
      </c>
      <c r="D105" t="s">
        <v>226</v>
      </c>
      <c r="E105" t="s">
        <v>276</v>
      </c>
      <c r="F105">
        <v>57</v>
      </c>
      <c r="G105" t="s">
        <v>152</v>
      </c>
      <c r="I105">
        <v>0</v>
      </c>
      <c r="J105" s="2">
        <v>0.47538194444444448</v>
      </c>
      <c r="K105" s="2">
        <v>0.52521990740740743</v>
      </c>
      <c r="L105" s="5" t="s">
        <v>402</v>
      </c>
      <c r="M105">
        <v>0</v>
      </c>
      <c r="N105">
        <v>1</v>
      </c>
      <c r="P105" t="s">
        <v>106</v>
      </c>
      <c r="R105">
        <v>3</v>
      </c>
      <c r="S105" t="str">
        <f t="shared" si="6"/>
        <v>WSV</v>
      </c>
      <c r="T105" t="s">
        <v>239</v>
      </c>
      <c r="X105" t="s">
        <v>242</v>
      </c>
      <c r="Y105" t="str">
        <f t="shared" si="4"/>
        <v>W</v>
      </c>
      <c r="Z105">
        <f t="shared" si="5"/>
        <v>55</v>
      </c>
      <c r="AM105">
        <v>3</v>
      </c>
      <c r="AN105" t="s">
        <v>239</v>
      </c>
      <c r="AO105">
        <v>5.3</v>
      </c>
      <c r="AQ105">
        <v>22</v>
      </c>
      <c r="AR105">
        <v>21</v>
      </c>
      <c r="AS105" s="2">
        <v>0.47538194444444448</v>
      </c>
      <c r="AT105" s="2">
        <v>0.52521990740740743</v>
      </c>
      <c r="AU105">
        <v>204</v>
      </c>
      <c r="AV105" s="4">
        <v>4.8611111111111112E-2</v>
      </c>
      <c r="AW105">
        <v>201</v>
      </c>
      <c r="AX105" s="4">
        <v>0.24097222222222223</v>
      </c>
      <c r="AY105">
        <v>211</v>
      </c>
      <c r="AZ105" s="4">
        <v>0.44861111111111113</v>
      </c>
      <c r="BA105">
        <v>227</v>
      </c>
      <c r="BB105" s="4">
        <v>0.7597222222222223</v>
      </c>
      <c r="BC105">
        <v>44</v>
      </c>
      <c r="BD105" s="4">
        <v>0.96597222222222223</v>
      </c>
      <c r="BE105">
        <v>48</v>
      </c>
      <c r="BF105" s="3">
        <v>1.1791666666666667</v>
      </c>
      <c r="BG105">
        <v>38</v>
      </c>
      <c r="BH105" s="3">
        <v>1.2944444444444445</v>
      </c>
      <c r="BI105">
        <v>39</v>
      </c>
      <c r="BJ105" s="3">
        <v>1.3416666666666668</v>
      </c>
      <c r="BK105">
        <v>215</v>
      </c>
      <c r="BL105" s="3">
        <v>1.4395833333333332</v>
      </c>
      <c r="BM105">
        <v>42</v>
      </c>
      <c r="BN105" s="3">
        <v>1.528472222222222</v>
      </c>
      <c r="BO105">
        <v>226</v>
      </c>
      <c r="BP105" s="3">
        <v>1.5840277777777778</v>
      </c>
      <c r="BQ105">
        <v>216</v>
      </c>
      <c r="BR105" s="3">
        <v>1.7</v>
      </c>
      <c r="BS105">
        <v>41</v>
      </c>
      <c r="BT105" s="3">
        <v>1.9368055555555557</v>
      </c>
      <c r="BU105">
        <v>34</v>
      </c>
      <c r="BV105" s="3">
        <v>2.1722222222222221</v>
      </c>
      <c r="BW105">
        <v>203</v>
      </c>
      <c r="BX105" s="3">
        <v>2.3152777777777778</v>
      </c>
      <c r="BY105">
        <v>218</v>
      </c>
      <c r="BZ105" s="3">
        <v>2.4166666666666665</v>
      </c>
      <c r="CA105">
        <v>214</v>
      </c>
      <c r="CB105" s="3">
        <v>2.625</v>
      </c>
      <c r="CC105">
        <v>212</v>
      </c>
      <c r="CD105" s="3">
        <v>2.7395833333333335</v>
      </c>
      <c r="CE105">
        <v>208</v>
      </c>
      <c r="CF105" s="3">
        <v>2.8305555555555557</v>
      </c>
      <c r="CG105">
        <v>210</v>
      </c>
      <c r="CH105" s="3">
        <v>2.8666666666666667</v>
      </c>
      <c r="CI105">
        <v>205</v>
      </c>
      <c r="CJ105" s="3">
        <v>2.9187499999999997</v>
      </c>
      <c r="CK105">
        <v>202</v>
      </c>
      <c r="CL105" s="3">
        <v>2.9826388888888888</v>
      </c>
    </row>
    <row r="106" spans="1:90">
      <c r="A106" s="1"/>
      <c r="B106">
        <v>221219</v>
      </c>
      <c r="C106">
        <v>197732</v>
      </c>
      <c r="D106" t="s">
        <v>277</v>
      </c>
      <c r="E106" t="s">
        <v>278</v>
      </c>
      <c r="F106">
        <v>52</v>
      </c>
      <c r="G106" t="s">
        <v>152</v>
      </c>
      <c r="I106">
        <v>0</v>
      </c>
      <c r="J106" s="2">
        <v>0.50296296296296295</v>
      </c>
      <c r="K106" s="2">
        <v>0.5544675925925926</v>
      </c>
      <c r="L106" s="5" t="s">
        <v>435</v>
      </c>
      <c r="M106">
        <v>0</v>
      </c>
      <c r="N106">
        <v>1</v>
      </c>
      <c r="P106" t="s">
        <v>260</v>
      </c>
      <c r="R106">
        <v>3</v>
      </c>
      <c r="S106" t="str">
        <f t="shared" si="6"/>
        <v>WSV</v>
      </c>
      <c r="T106" t="s">
        <v>239</v>
      </c>
      <c r="X106" t="s">
        <v>261</v>
      </c>
      <c r="Y106" t="str">
        <f t="shared" si="4"/>
        <v>W</v>
      </c>
      <c r="Z106">
        <f t="shared" si="5"/>
        <v>60</v>
      </c>
      <c r="AM106">
        <v>3</v>
      </c>
      <c r="AN106" t="s">
        <v>239</v>
      </c>
      <c r="AO106">
        <v>5.3</v>
      </c>
      <c r="AQ106">
        <v>22</v>
      </c>
      <c r="AR106">
        <v>22</v>
      </c>
      <c r="AS106" s="2">
        <v>0.50296296296296295</v>
      </c>
      <c r="AT106" s="2">
        <v>0.5544675925925926</v>
      </c>
      <c r="AU106">
        <v>204</v>
      </c>
      <c r="AV106" s="4">
        <v>6.458333333333334E-2</v>
      </c>
      <c r="AW106">
        <v>201</v>
      </c>
      <c r="AX106" s="4">
        <v>0.14791666666666667</v>
      </c>
      <c r="AY106">
        <v>211</v>
      </c>
      <c r="AZ106" s="4">
        <v>0.41875000000000001</v>
      </c>
      <c r="BA106">
        <v>227</v>
      </c>
      <c r="BB106" s="4">
        <v>0.75138888888888899</v>
      </c>
      <c r="BC106">
        <v>44</v>
      </c>
      <c r="BD106" s="3">
        <v>1.0465277777777777</v>
      </c>
      <c r="BE106">
        <v>48</v>
      </c>
      <c r="BF106" s="3">
        <v>1.273611111111111</v>
      </c>
      <c r="BG106">
        <v>38</v>
      </c>
      <c r="BH106" s="3">
        <v>1.3347222222222221</v>
      </c>
      <c r="BI106">
        <v>39</v>
      </c>
      <c r="BJ106" s="3">
        <v>1.3979166666666665</v>
      </c>
      <c r="BK106">
        <v>215</v>
      </c>
      <c r="BL106" s="3">
        <v>1.4875</v>
      </c>
      <c r="BM106">
        <v>42</v>
      </c>
      <c r="BN106" s="3">
        <v>1.5951388888888889</v>
      </c>
      <c r="BO106">
        <v>226</v>
      </c>
      <c r="BP106" s="3">
        <v>1.6694444444444445</v>
      </c>
      <c r="BQ106">
        <v>216</v>
      </c>
      <c r="BR106" s="3">
        <v>1.7333333333333334</v>
      </c>
      <c r="BS106">
        <v>41</v>
      </c>
      <c r="BT106" s="3">
        <v>2.0201388888888889</v>
      </c>
      <c r="BU106">
        <v>34</v>
      </c>
      <c r="BV106" s="3">
        <v>2.2875000000000001</v>
      </c>
      <c r="BW106">
        <v>203</v>
      </c>
      <c r="BX106" s="3">
        <v>2.4277777777777776</v>
      </c>
      <c r="BY106">
        <v>218</v>
      </c>
      <c r="BZ106" s="3">
        <v>2.5277777777777777</v>
      </c>
      <c r="CA106">
        <v>214</v>
      </c>
      <c r="CB106" s="3">
        <v>2.7395833333333335</v>
      </c>
      <c r="CC106">
        <v>212</v>
      </c>
      <c r="CD106" s="3">
        <v>2.8541666666666665</v>
      </c>
      <c r="CE106">
        <v>208</v>
      </c>
      <c r="CF106" s="3">
        <v>2.9125000000000001</v>
      </c>
      <c r="CG106">
        <v>210</v>
      </c>
      <c r="CH106" s="3">
        <v>2.9569444444444444</v>
      </c>
      <c r="CI106">
        <v>205</v>
      </c>
      <c r="CJ106" s="3">
        <v>3.0118055555555556</v>
      </c>
      <c r="CK106">
        <v>202</v>
      </c>
      <c r="CL106" s="3">
        <v>3.0805555555555557</v>
      </c>
    </row>
    <row r="107" spans="1:90">
      <c r="A107" s="1"/>
      <c r="B107">
        <v>37673</v>
      </c>
      <c r="C107">
        <v>116121</v>
      </c>
      <c r="D107" t="s">
        <v>279</v>
      </c>
      <c r="E107" t="s">
        <v>136</v>
      </c>
      <c r="F107">
        <v>42</v>
      </c>
      <c r="G107" t="s">
        <v>68</v>
      </c>
      <c r="I107">
        <v>0</v>
      </c>
      <c r="J107" s="2">
        <v>0.52921296296296294</v>
      </c>
      <c r="K107" s="2">
        <v>0.58445601851851847</v>
      </c>
      <c r="L107" s="5" t="s">
        <v>436</v>
      </c>
      <c r="M107">
        <v>0</v>
      </c>
      <c r="N107">
        <v>1</v>
      </c>
      <c r="P107" t="s">
        <v>145</v>
      </c>
      <c r="R107">
        <v>3</v>
      </c>
      <c r="S107" t="str">
        <f t="shared" si="6"/>
        <v>MUV</v>
      </c>
      <c r="T107" t="s">
        <v>239</v>
      </c>
      <c r="X107" t="s">
        <v>256</v>
      </c>
      <c r="Y107" t="str">
        <f t="shared" si="4"/>
        <v>M</v>
      </c>
      <c r="Z107">
        <f t="shared" si="5"/>
        <v>70</v>
      </c>
      <c r="AM107">
        <v>3</v>
      </c>
      <c r="AN107" t="s">
        <v>239</v>
      </c>
      <c r="AO107">
        <v>5.3</v>
      </c>
      <c r="AQ107">
        <v>22</v>
      </c>
      <c r="AR107">
        <v>23</v>
      </c>
      <c r="AS107" s="2">
        <v>0.52921296296296294</v>
      </c>
      <c r="AT107" s="2">
        <v>0.58445601851851847</v>
      </c>
      <c r="AU107">
        <v>204</v>
      </c>
      <c r="AV107" s="4">
        <v>6.3888888888888884E-2</v>
      </c>
      <c r="AW107">
        <v>201</v>
      </c>
      <c r="AX107" s="4">
        <v>0.36458333333333331</v>
      </c>
      <c r="AY107">
        <v>211</v>
      </c>
      <c r="AZ107" s="4">
        <v>0.57708333333333328</v>
      </c>
      <c r="BA107">
        <v>227</v>
      </c>
      <c r="BB107" s="4">
        <v>0.83888888888888891</v>
      </c>
      <c r="BC107">
        <v>44</v>
      </c>
      <c r="BD107" s="3">
        <v>1.0451388888888888</v>
      </c>
      <c r="BE107">
        <v>48</v>
      </c>
      <c r="BF107" s="3">
        <v>1.39375</v>
      </c>
      <c r="BG107">
        <v>38</v>
      </c>
      <c r="BH107" s="3">
        <v>1.45</v>
      </c>
      <c r="BI107">
        <v>39</v>
      </c>
      <c r="BJ107" s="3">
        <v>1.5451388888888891</v>
      </c>
      <c r="BK107">
        <v>215</v>
      </c>
      <c r="BL107" s="3">
        <v>1.6187500000000001</v>
      </c>
      <c r="BM107">
        <v>42</v>
      </c>
      <c r="BN107" s="3">
        <v>1.715972222222222</v>
      </c>
      <c r="BO107">
        <v>226</v>
      </c>
      <c r="BP107" s="3">
        <v>1.8145833333333332</v>
      </c>
      <c r="BQ107">
        <v>216</v>
      </c>
      <c r="BR107" s="3">
        <v>1.8770833333333332</v>
      </c>
      <c r="BS107">
        <v>41</v>
      </c>
      <c r="BT107" s="3">
        <v>2.0465277777777779</v>
      </c>
      <c r="BU107">
        <v>34</v>
      </c>
      <c r="BV107" s="3">
        <v>2.3604166666666666</v>
      </c>
      <c r="BW107">
        <v>203</v>
      </c>
      <c r="BX107" s="3">
        <v>2.4784722222222224</v>
      </c>
      <c r="BY107">
        <v>218</v>
      </c>
      <c r="BZ107" s="3">
        <v>2.5631944444444446</v>
      </c>
      <c r="CA107">
        <v>214</v>
      </c>
      <c r="CB107" s="3">
        <v>2.7388888888888889</v>
      </c>
      <c r="CC107">
        <v>212</v>
      </c>
      <c r="CD107" s="3">
        <v>2.9472222222222224</v>
      </c>
      <c r="CE107">
        <v>208</v>
      </c>
      <c r="CF107" s="3">
        <v>3.130555555555556</v>
      </c>
      <c r="CG107">
        <v>210</v>
      </c>
      <c r="CH107" s="3">
        <v>3.1868055555555554</v>
      </c>
      <c r="CI107">
        <v>205</v>
      </c>
      <c r="CJ107" s="3">
        <v>3.2326388888888888</v>
      </c>
      <c r="CK107">
        <v>202</v>
      </c>
      <c r="CL107" s="3">
        <v>3.3041666666666667</v>
      </c>
    </row>
    <row r="108" spans="1:90">
      <c r="A108" s="1"/>
      <c r="B108">
        <v>50024</v>
      </c>
      <c r="C108">
        <v>129532</v>
      </c>
      <c r="D108" t="s">
        <v>280</v>
      </c>
      <c r="E108" t="s">
        <v>281</v>
      </c>
      <c r="F108">
        <v>52</v>
      </c>
      <c r="G108" t="s">
        <v>152</v>
      </c>
      <c r="I108">
        <v>0</v>
      </c>
      <c r="J108" s="2">
        <v>0.50910879629629624</v>
      </c>
      <c r="K108" s="2">
        <v>0.56442129629629634</v>
      </c>
      <c r="L108" s="5" t="s">
        <v>437</v>
      </c>
      <c r="M108">
        <v>0</v>
      </c>
      <c r="N108">
        <v>1</v>
      </c>
      <c r="P108" t="s">
        <v>74</v>
      </c>
      <c r="R108">
        <v>3</v>
      </c>
      <c r="S108" t="str">
        <f t="shared" si="6"/>
        <v>WSV</v>
      </c>
      <c r="T108" t="s">
        <v>239</v>
      </c>
      <c r="X108" t="s">
        <v>261</v>
      </c>
      <c r="Y108" t="str">
        <f t="shared" si="4"/>
        <v>W</v>
      </c>
      <c r="Z108">
        <f t="shared" si="5"/>
        <v>60</v>
      </c>
      <c r="AM108">
        <v>3</v>
      </c>
      <c r="AN108" t="s">
        <v>239</v>
      </c>
      <c r="AO108">
        <v>5.3</v>
      </c>
      <c r="AQ108">
        <v>22</v>
      </c>
      <c r="AR108">
        <v>24</v>
      </c>
      <c r="AS108" s="2">
        <v>0.50910879629629624</v>
      </c>
      <c r="AT108" s="2">
        <v>0.56442129629629634</v>
      </c>
      <c r="AU108">
        <v>204</v>
      </c>
      <c r="AV108" s="4">
        <v>9.8611111111111108E-2</v>
      </c>
      <c r="AW108">
        <v>201</v>
      </c>
      <c r="AX108" s="4">
        <v>0.25069444444444444</v>
      </c>
      <c r="AY108">
        <v>211</v>
      </c>
      <c r="AZ108" s="4">
        <v>0.5083333333333333</v>
      </c>
      <c r="BA108">
        <v>227</v>
      </c>
      <c r="BB108" s="4">
        <v>0.90902777777777777</v>
      </c>
      <c r="BC108">
        <v>44</v>
      </c>
      <c r="BD108" s="3">
        <v>1.1520833333333333</v>
      </c>
      <c r="BE108">
        <v>48</v>
      </c>
      <c r="BF108" s="3">
        <v>1.3805555555555555</v>
      </c>
      <c r="BG108">
        <v>38</v>
      </c>
      <c r="BH108" s="3">
        <v>1.4395833333333332</v>
      </c>
      <c r="BI108">
        <v>39</v>
      </c>
      <c r="BJ108" s="3">
        <v>1.4993055555555557</v>
      </c>
      <c r="BK108">
        <v>215</v>
      </c>
      <c r="BL108" s="3">
        <v>1.590972222222222</v>
      </c>
      <c r="BM108">
        <v>42</v>
      </c>
      <c r="BN108" s="3">
        <v>1.70625</v>
      </c>
      <c r="BO108">
        <v>226</v>
      </c>
      <c r="BP108" s="3">
        <v>1.7791666666666668</v>
      </c>
      <c r="BQ108">
        <v>216</v>
      </c>
      <c r="BR108" s="3">
        <v>1.840972222222222</v>
      </c>
      <c r="BS108">
        <v>41</v>
      </c>
      <c r="BT108" s="3">
        <v>2.1590277777777778</v>
      </c>
      <c r="BU108">
        <v>34</v>
      </c>
      <c r="BV108" s="3">
        <v>2.4201388888888888</v>
      </c>
      <c r="BW108">
        <v>203</v>
      </c>
      <c r="BX108" s="3">
        <v>2.5777777777777779</v>
      </c>
      <c r="BY108">
        <v>218</v>
      </c>
      <c r="BZ108" s="3">
        <v>2.681944444444444</v>
      </c>
      <c r="CA108">
        <v>214</v>
      </c>
      <c r="CB108" s="3">
        <v>2.9069444444444446</v>
      </c>
      <c r="CC108">
        <v>212</v>
      </c>
      <c r="CD108" s="3">
        <v>3.0284722222222222</v>
      </c>
      <c r="CE108">
        <v>208</v>
      </c>
      <c r="CF108" s="3">
        <v>3.1208333333333336</v>
      </c>
      <c r="CG108">
        <v>210</v>
      </c>
      <c r="CH108" s="3">
        <v>3.1652777777777779</v>
      </c>
      <c r="CI108">
        <v>205</v>
      </c>
      <c r="CJ108" s="3">
        <v>3.2284722222222224</v>
      </c>
      <c r="CK108">
        <v>202</v>
      </c>
      <c r="CL108" s="3">
        <v>3.307638888888889</v>
      </c>
    </row>
    <row r="109" spans="1:90">
      <c r="A109" s="1"/>
      <c r="B109">
        <v>50014</v>
      </c>
      <c r="C109">
        <v>129531</v>
      </c>
      <c r="D109" t="s">
        <v>280</v>
      </c>
      <c r="E109" t="s">
        <v>282</v>
      </c>
      <c r="F109">
        <v>47</v>
      </c>
      <c r="G109" t="s">
        <v>68</v>
      </c>
      <c r="I109">
        <v>0</v>
      </c>
      <c r="J109" s="2">
        <v>0.47175925925925927</v>
      </c>
      <c r="K109" s="2">
        <v>0.53067129629629628</v>
      </c>
      <c r="L109" s="5" t="s">
        <v>438</v>
      </c>
      <c r="M109">
        <v>0</v>
      </c>
      <c r="N109">
        <v>1</v>
      </c>
      <c r="P109" t="s">
        <v>74</v>
      </c>
      <c r="R109">
        <v>3</v>
      </c>
      <c r="S109" t="str">
        <f t="shared" si="6"/>
        <v>MUV</v>
      </c>
      <c r="T109" t="s">
        <v>239</v>
      </c>
      <c r="X109" t="s">
        <v>210</v>
      </c>
      <c r="Y109" t="str">
        <f t="shared" si="4"/>
        <v>M</v>
      </c>
      <c r="Z109">
        <f t="shared" si="5"/>
        <v>65</v>
      </c>
      <c r="AM109">
        <v>3</v>
      </c>
      <c r="AN109" t="s">
        <v>239</v>
      </c>
      <c r="AO109">
        <v>5.3</v>
      </c>
      <c r="AQ109">
        <v>22</v>
      </c>
      <c r="AR109">
        <v>25</v>
      </c>
      <c r="AS109" s="2">
        <v>0.47175925925925927</v>
      </c>
      <c r="AT109" s="2">
        <v>0.53067129629629628</v>
      </c>
      <c r="AU109">
        <v>204</v>
      </c>
      <c r="AV109" s="4">
        <v>6.6666666666666666E-2</v>
      </c>
      <c r="AW109">
        <v>201</v>
      </c>
      <c r="AX109" s="4">
        <v>0.17986111111111111</v>
      </c>
      <c r="AY109">
        <v>211</v>
      </c>
      <c r="AZ109" s="4">
        <v>0.46736111111111112</v>
      </c>
      <c r="BA109">
        <v>227</v>
      </c>
      <c r="BB109" s="4">
        <v>0.83194444444444438</v>
      </c>
      <c r="BC109">
        <v>44</v>
      </c>
      <c r="BD109" s="3">
        <v>1.1569444444444443</v>
      </c>
      <c r="BE109">
        <v>48</v>
      </c>
      <c r="BF109" s="3">
        <v>1.4305555555555556</v>
      </c>
      <c r="BG109">
        <v>38</v>
      </c>
      <c r="BH109" s="3">
        <v>1.5041666666666667</v>
      </c>
      <c r="BI109">
        <v>39</v>
      </c>
      <c r="BJ109" s="3">
        <v>1.590972222222222</v>
      </c>
      <c r="BK109">
        <v>215</v>
      </c>
      <c r="BL109" s="3">
        <v>1.6930555555555555</v>
      </c>
      <c r="BM109">
        <v>42</v>
      </c>
      <c r="BN109" s="3">
        <v>1.8243055555555554</v>
      </c>
      <c r="BO109">
        <v>226</v>
      </c>
      <c r="BP109" s="3">
        <v>1.8979166666666665</v>
      </c>
      <c r="BQ109">
        <v>216</v>
      </c>
      <c r="BR109" s="3">
        <v>1.9854166666666666</v>
      </c>
      <c r="BS109">
        <v>41</v>
      </c>
      <c r="BT109" s="3">
        <v>2.2284722222222224</v>
      </c>
      <c r="BU109">
        <v>34</v>
      </c>
      <c r="BV109" s="3">
        <v>2.504861111111111</v>
      </c>
      <c r="BW109">
        <v>203</v>
      </c>
      <c r="BX109" s="3">
        <v>2.6763888888888889</v>
      </c>
      <c r="BY109">
        <v>218</v>
      </c>
      <c r="BZ109" s="3">
        <v>2.8055555555555554</v>
      </c>
      <c r="CA109">
        <v>214</v>
      </c>
      <c r="CB109" s="3">
        <v>3.056944444444444</v>
      </c>
      <c r="CC109">
        <v>212</v>
      </c>
      <c r="CD109" s="3">
        <v>3.2256944444444446</v>
      </c>
      <c r="CE109">
        <v>208</v>
      </c>
      <c r="CF109" s="3">
        <v>3.3090277777777781</v>
      </c>
      <c r="CG109">
        <v>210</v>
      </c>
      <c r="CH109" s="3">
        <v>3.3652777777777776</v>
      </c>
      <c r="CI109">
        <v>205</v>
      </c>
      <c r="CJ109" s="3">
        <v>3.4291666666666667</v>
      </c>
      <c r="CK109">
        <v>202</v>
      </c>
      <c r="CL109" s="3">
        <v>3.5249999999999999</v>
      </c>
    </row>
    <row r="110" spans="1:90">
      <c r="A110" s="1"/>
      <c r="B110">
        <v>434725</v>
      </c>
      <c r="C110">
        <v>116561</v>
      </c>
      <c r="D110" t="s">
        <v>283</v>
      </c>
      <c r="E110" t="s">
        <v>284</v>
      </c>
      <c r="F110">
        <v>42</v>
      </c>
      <c r="G110" t="s">
        <v>68</v>
      </c>
      <c r="I110">
        <v>0</v>
      </c>
      <c r="J110" s="2">
        <v>0.49465277777777777</v>
      </c>
      <c r="K110" s="2">
        <v>0.56350694444444438</v>
      </c>
      <c r="L110" s="5" t="s">
        <v>439</v>
      </c>
      <c r="M110">
        <v>0</v>
      </c>
      <c r="N110">
        <v>1</v>
      </c>
      <c r="P110" t="s">
        <v>90</v>
      </c>
      <c r="R110">
        <v>3</v>
      </c>
      <c r="S110" t="str">
        <f t="shared" si="6"/>
        <v>MUV</v>
      </c>
      <c r="T110" t="s">
        <v>239</v>
      </c>
      <c r="X110" t="s">
        <v>256</v>
      </c>
      <c r="Y110" t="str">
        <f t="shared" si="4"/>
        <v>M</v>
      </c>
      <c r="Z110">
        <f t="shared" si="5"/>
        <v>70</v>
      </c>
      <c r="AM110">
        <v>3</v>
      </c>
      <c r="AN110" t="s">
        <v>239</v>
      </c>
      <c r="AO110">
        <v>5.3</v>
      </c>
      <c r="AQ110">
        <v>22</v>
      </c>
      <c r="AR110">
        <v>26</v>
      </c>
      <c r="AS110" s="2">
        <v>0.49465277777777777</v>
      </c>
      <c r="AT110" s="2">
        <v>0.56350694444444438</v>
      </c>
      <c r="AU110">
        <v>204</v>
      </c>
      <c r="AV110" s="4">
        <v>8.6111111111111124E-2</v>
      </c>
      <c r="AW110">
        <v>201</v>
      </c>
      <c r="AX110" s="4">
        <v>0.17916666666666667</v>
      </c>
      <c r="AY110">
        <v>211</v>
      </c>
      <c r="AZ110" s="4">
        <v>0.47152777777777777</v>
      </c>
      <c r="BA110">
        <v>227</v>
      </c>
      <c r="BB110" s="4">
        <v>0.91666666666666663</v>
      </c>
      <c r="BC110">
        <v>44</v>
      </c>
      <c r="BD110" s="3">
        <v>1.3520833333333335</v>
      </c>
      <c r="BE110">
        <v>48</v>
      </c>
      <c r="BF110" s="3">
        <v>1.7034722222222223</v>
      </c>
      <c r="BG110">
        <v>38</v>
      </c>
      <c r="BH110" s="3">
        <v>1.8854166666666667</v>
      </c>
      <c r="BI110">
        <v>39</v>
      </c>
      <c r="BJ110" s="3">
        <v>1.9805555555555554</v>
      </c>
      <c r="BK110">
        <v>215</v>
      </c>
      <c r="BL110" s="3">
        <v>2.1166666666666667</v>
      </c>
      <c r="BM110">
        <v>42</v>
      </c>
      <c r="BN110" s="3">
        <v>2.2569444444444442</v>
      </c>
      <c r="BO110">
        <v>226</v>
      </c>
      <c r="BP110" s="3">
        <v>2.3479166666666669</v>
      </c>
      <c r="BQ110">
        <v>216</v>
      </c>
      <c r="BR110" s="3">
        <v>2.4319444444444445</v>
      </c>
      <c r="BS110">
        <v>41</v>
      </c>
      <c r="BT110" s="3">
        <v>2.7041666666666671</v>
      </c>
      <c r="BU110">
        <v>34</v>
      </c>
      <c r="BV110" s="3">
        <v>3.0375000000000001</v>
      </c>
      <c r="BW110">
        <v>203</v>
      </c>
      <c r="BX110" s="3">
        <v>3.2291666666666665</v>
      </c>
      <c r="BY110">
        <v>218</v>
      </c>
      <c r="BZ110" s="3">
        <v>3.3548611111111111</v>
      </c>
      <c r="CA110">
        <v>214</v>
      </c>
      <c r="CB110" s="3">
        <v>3.6048611111111111</v>
      </c>
      <c r="CC110">
        <v>212</v>
      </c>
      <c r="CD110" s="3">
        <v>3.754861111111111</v>
      </c>
      <c r="CE110">
        <v>208</v>
      </c>
      <c r="CF110" s="3">
        <v>3.8881944444444443</v>
      </c>
      <c r="CG110">
        <v>210</v>
      </c>
      <c r="CH110" s="3">
        <v>3.943055555555556</v>
      </c>
      <c r="CI110">
        <v>205</v>
      </c>
      <c r="CJ110" s="3">
        <v>4.0083333333333337</v>
      </c>
      <c r="CK110">
        <v>202</v>
      </c>
      <c r="CL110" s="3">
        <v>4.114583333333333</v>
      </c>
    </row>
    <row r="111" spans="1:90">
      <c r="A111" s="1"/>
      <c r="B111">
        <v>260207</v>
      </c>
      <c r="C111">
        <v>438682</v>
      </c>
      <c r="D111" t="s">
        <v>208</v>
      </c>
      <c r="E111" t="s">
        <v>285</v>
      </c>
      <c r="F111">
        <v>52</v>
      </c>
      <c r="G111" t="s">
        <v>152</v>
      </c>
      <c r="I111">
        <v>0</v>
      </c>
      <c r="J111" s="2">
        <v>0.53204861111111112</v>
      </c>
      <c r="K111" s="2">
        <v>0.6116435185185185</v>
      </c>
      <c r="L111" s="5" t="s">
        <v>440</v>
      </c>
      <c r="M111">
        <v>0</v>
      </c>
      <c r="N111">
        <v>1</v>
      </c>
      <c r="P111" t="s">
        <v>102</v>
      </c>
      <c r="R111">
        <v>3</v>
      </c>
      <c r="S111" t="str">
        <f t="shared" si="6"/>
        <v>WSV</v>
      </c>
      <c r="T111" t="s">
        <v>239</v>
      </c>
      <c r="X111" t="s">
        <v>261</v>
      </c>
      <c r="Y111" t="str">
        <f t="shared" si="4"/>
        <v>W</v>
      </c>
      <c r="Z111">
        <f t="shared" si="5"/>
        <v>60</v>
      </c>
      <c r="AM111">
        <v>3</v>
      </c>
      <c r="AN111" t="s">
        <v>239</v>
      </c>
      <c r="AO111">
        <v>5.3</v>
      </c>
      <c r="AQ111">
        <v>22</v>
      </c>
      <c r="AR111">
        <v>27</v>
      </c>
      <c r="AS111" s="2">
        <v>0.53204861111111112</v>
      </c>
      <c r="AT111" s="2">
        <v>0.6116435185185185</v>
      </c>
      <c r="AU111">
        <v>204</v>
      </c>
      <c r="AV111" s="4">
        <v>0.16041666666666668</v>
      </c>
      <c r="AW111">
        <v>201</v>
      </c>
      <c r="AX111" s="4">
        <v>0.30972222222222223</v>
      </c>
      <c r="AY111">
        <v>211</v>
      </c>
      <c r="AZ111" s="4">
        <v>0.80555555555555547</v>
      </c>
      <c r="BA111">
        <v>227</v>
      </c>
      <c r="BB111" s="3">
        <v>1.3930555555555555</v>
      </c>
      <c r="BC111">
        <v>44</v>
      </c>
      <c r="BD111" s="3">
        <v>1.7805555555555557</v>
      </c>
      <c r="BE111">
        <v>48</v>
      </c>
      <c r="BF111" s="3">
        <v>2.1020833333333333</v>
      </c>
      <c r="BG111">
        <v>38</v>
      </c>
      <c r="BH111" s="3">
        <v>2.3430555555555554</v>
      </c>
      <c r="BI111">
        <v>39</v>
      </c>
      <c r="BJ111" s="3">
        <v>2.4972222222222222</v>
      </c>
      <c r="BK111">
        <v>215</v>
      </c>
      <c r="BL111" s="3">
        <v>2.7923611111111111</v>
      </c>
      <c r="BM111">
        <v>42</v>
      </c>
      <c r="BN111" s="3">
        <v>2.9208333333333329</v>
      </c>
      <c r="BO111">
        <v>226</v>
      </c>
      <c r="BP111" s="3">
        <v>2.9916666666666667</v>
      </c>
      <c r="BQ111">
        <v>216</v>
      </c>
      <c r="BR111" s="3">
        <v>3.0729166666666665</v>
      </c>
      <c r="BS111">
        <v>41</v>
      </c>
      <c r="BT111" s="3">
        <v>3.3465277777777778</v>
      </c>
      <c r="BU111">
        <v>34</v>
      </c>
      <c r="BV111" s="3">
        <v>3.6597222222222219</v>
      </c>
      <c r="BW111">
        <v>203</v>
      </c>
      <c r="BX111" s="3">
        <v>3.8527777777777779</v>
      </c>
      <c r="BY111">
        <v>218</v>
      </c>
      <c r="BZ111" s="3">
        <v>3.974305555555556</v>
      </c>
      <c r="CA111">
        <v>214</v>
      </c>
      <c r="CB111" s="3">
        <v>4.2180555555555559</v>
      </c>
      <c r="CC111">
        <v>212</v>
      </c>
      <c r="CD111" s="3">
        <v>4.3666666666666663</v>
      </c>
      <c r="CE111">
        <v>208</v>
      </c>
      <c r="CF111" s="3">
        <v>4.5138888888888884</v>
      </c>
      <c r="CG111">
        <v>210</v>
      </c>
      <c r="CH111" s="3">
        <v>4.5750000000000002</v>
      </c>
      <c r="CI111">
        <v>205</v>
      </c>
      <c r="CJ111" s="3">
        <v>4.6437499999999998</v>
      </c>
      <c r="CK111">
        <v>202</v>
      </c>
      <c r="CL111" s="3">
        <v>4.7625000000000002</v>
      </c>
    </row>
    <row r="112" spans="1:90">
      <c r="A112" s="1"/>
      <c r="B112">
        <v>612132</v>
      </c>
      <c r="C112">
        <v>169642</v>
      </c>
      <c r="D112" t="s">
        <v>286</v>
      </c>
      <c r="E112" t="s">
        <v>287</v>
      </c>
      <c r="F112">
        <v>57</v>
      </c>
      <c r="G112" t="s">
        <v>152</v>
      </c>
      <c r="I112">
        <v>0</v>
      </c>
      <c r="J112" s="2">
        <v>0.46895833333333337</v>
      </c>
      <c r="K112" s="2">
        <v>0.51369212962962962</v>
      </c>
      <c r="L112" s="5" t="s">
        <v>441</v>
      </c>
      <c r="M112">
        <v>3</v>
      </c>
      <c r="N112">
        <v>1</v>
      </c>
      <c r="P112" t="s">
        <v>74</v>
      </c>
      <c r="R112">
        <v>3</v>
      </c>
      <c r="S112" t="str">
        <f t="shared" si="6"/>
        <v>WSV</v>
      </c>
      <c r="T112" t="s">
        <v>239</v>
      </c>
      <c r="X112" t="s">
        <v>242</v>
      </c>
      <c r="Y112" t="str">
        <f t="shared" si="4"/>
        <v>W</v>
      </c>
      <c r="Z112">
        <f t="shared" si="5"/>
        <v>55</v>
      </c>
      <c r="AM112">
        <v>3</v>
      </c>
      <c r="AN112" t="s">
        <v>239</v>
      </c>
      <c r="AO112">
        <v>5.3</v>
      </c>
      <c r="AQ112">
        <v>22</v>
      </c>
      <c r="AS112" s="2">
        <v>0.46895833333333337</v>
      </c>
      <c r="AT112" s="2">
        <v>0.51369212962962962</v>
      </c>
      <c r="AU112">
        <v>204</v>
      </c>
      <c r="AV112" s="4">
        <v>5.0694444444444452E-2</v>
      </c>
      <c r="AW112">
        <v>201</v>
      </c>
      <c r="AX112" s="4">
        <v>0.12430555555555556</v>
      </c>
      <c r="AY112">
        <v>211</v>
      </c>
      <c r="AZ112" s="4">
        <v>0.34652777777777777</v>
      </c>
      <c r="BA112">
        <v>227</v>
      </c>
      <c r="BB112" s="4">
        <v>0.62222222222222223</v>
      </c>
      <c r="BC112">
        <v>44</v>
      </c>
      <c r="BD112" s="4">
        <v>0.83194444444444438</v>
      </c>
      <c r="BE112">
        <v>48</v>
      </c>
      <c r="BF112" s="3">
        <v>1.0361111111111112</v>
      </c>
      <c r="BG112">
        <v>38</v>
      </c>
      <c r="BH112" s="3">
        <v>1.0916666666666666</v>
      </c>
      <c r="BI112">
        <v>39</v>
      </c>
      <c r="BJ112" s="3">
        <v>1.1395833333333334</v>
      </c>
      <c r="BK112">
        <v>215</v>
      </c>
      <c r="BL112" s="3">
        <v>1.2159722222222222</v>
      </c>
      <c r="BM112">
        <v>42</v>
      </c>
      <c r="BN112" s="3">
        <v>1.3381944444444445</v>
      </c>
      <c r="BO112">
        <v>226</v>
      </c>
      <c r="BP112" s="3">
        <v>1.4020833333333333</v>
      </c>
      <c r="BQ112">
        <v>216</v>
      </c>
      <c r="BR112" s="3">
        <v>1.4625000000000001</v>
      </c>
      <c r="BS112">
        <v>41</v>
      </c>
      <c r="BT112" s="3">
        <v>1.6479166666666665</v>
      </c>
      <c r="BU112">
        <v>34</v>
      </c>
      <c r="BV112" s="3">
        <v>1.8673611111111112</v>
      </c>
      <c r="BW112">
        <v>203</v>
      </c>
      <c r="BX112" s="3">
        <v>2.0229166666666667</v>
      </c>
      <c r="BY112">
        <v>218</v>
      </c>
      <c r="BZ112" s="3">
        <v>2.1395833333333334</v>
      </c>
      <c r="CA112">
        <v>214</v>
      </c>
      <c r="CB112" s="3">
        <v>2.3472222222222223</v>
      </c>
      <c r="CC112">
        <v>212</v>
      </c>
      <c r="CD112" s="3">
        <v>2.4562500000000003</v>
      </c>
      <c r="CE112">
        <v>208</v>
      </c>
      <c r="CF112" s="3">
        <v>2.5249999999999999</v>
      </c>
      <c r="CG112">
        <v>210</v>
      </c>
      <c r="CH112" s="3">
        <v>2.5680555555555555</v>
      </c>
      <c r="CI112">
        <v>205</v>
      </c>
      <c r="CJ112" s="3">
        <v>2.6229166666666668</v>
      </c>
      <c r="CK112">
        <v>202</v>
      </c>
    </row>
    <row r="113" spans="1:86">
      <c r="A113" s="1"/>
      <c r="B113">
        <v>2023447</v>
      </c>
      <c r="C113">
        <v>442472</v>
      </c>
      <c r="D113" t="s">
        <v>244</v>
      </c>
      <c r="E113" t="s">
        <v>288</v>
      </c>
      <c r="F113">
        <v>47</v>
      </c>
      <c r="G113" t="s">
        <v>152</v>
      </c>
      <c r="I113">
        <v>0</v>
      </c>
      <c r="J113" s="2">
        <v>0.56146990740740743</v>
      </c>
      <c r="K113" s="2">
        <v>0.59321759259259255</v>
      </c>
      <c r="L113" s="5" t="s">
        <v>442</v>
      </c>
      <c r="M113">
        <v>0</v>
      </c>
      <c r="N113">
        <v>1</v>
      </c>
      <c r="P113" t="s">
        <v>153</v>
      </c>
      <c r="R113">
        <v>4</v>
      </c>
      <c r="S113" t="str">
        <f>IF(T113="D",IF(Y113="W",IF(Z113&gt;=65,"WUV","n/c for YUL"),"n/c for YUL"),"")</f>
        <v>WUV</v>
      </c>
      <c r="T113" t="s">
        <v>289</v>
      </c>
      <c r="X113" t="s">
        <v>290</v>
      </c>
      <c r="Y113" t="str">
        <f t="shared" si="4"/>
        <v>W</v>
      </c>
      <c r="Z113">
        <f t="shared" si="5"/>
        <v>65</v>
      </c>
      <c r="AM113">
        <v>4</v>
      </c>
      <c r="AN113" t="s">
        <v>289</v>
      </c>
      <c r="AO113">
        <v>4.0999999999999996</v>
      </c>
      <c r="AQ113">
        <v>18</v>
      </c>
      <c r="AR113">
        <v>1</v>
      </c>
      <c r="AS113" s="2">
        <v>0.56146990740740743</v>
      </c>
      <c r="AT113" s="2">
        <v>0.59321759259259255</v>
      </c>
      <c r="AU113">
        <v>201</v>
      </c>
      <c r="AV113" s="4">
        <v>0.19583333333333333</v>
      </c>
      <c r="AW113">
        <v>210</v>
      </c>
      <c r="AX113" s="4">
        <v>0.26527777777777778</v>
      </c>
      <c r="AY113">
        <v>208</v>
      </c>
      <c r="AZ113" s="4">
        <v>0.29305555555555557</v>
      </c>
      <c r="BA113">
        <v>33</v>
      </c>
      <c r="BB113" s="4">
        <v>0.3444444444444445</v>
      </c>
      <c r="BC113">
        <v>227</v>
      </c>
      <c r="BD113" s="4">
        <v>0.4548611111111111</v>
      </c>
      <c r="BE113">
        <v>36</v>
      </c>
      <c r="BF113" s="4">
        <v>0.66527777777777775</v>
      </c>
      <c r="BG113">
        <v>40</v>
      </c>
      <c r="BH113" s="4">
        <v>0.90347222222222223</v>
      </c>
      <c r="BI113">
        <v>215</v>
      </c>
      <c r="BJ113" s="3">
        <v>1.0354166666666667</v>
      </c>
      <c r="BK113">
        <v>38</v>
      </c>
      <c r="BL113" s="3">
        <v>1.1222222222222222</v>
      </c>
      <c r="BM113">
        <v>48</v>
      </c>
      <c r="BN113" s="3">
        <v>1.1694444444444445</v>
      </c>
      <c r="BO113">
        <v>203</v>
      </c>
      <c r="BP113" s="3">
        <v>1.3097222222222222</v>
      </c>
      <c r="BQ113">
        <v>44</v>
      </c>
      <c r="BR113" s="3">
        <v>1.3833333333333335</v>
      </c>
      <c r="BS113">
        <v>218</v>
      </c>
      <c r="BT113" s="3">
        <v>1.4590277777777778</v>
      </c>
      <c r="BU113">
        <v>214</v>
      </c>
      <c r="BV113" s="3">
        <v>1.6118055555555555</v>
      </c>
      <c r="BW113">
        <v>206</v>
      </c>
      <c r="BX113" s="3">
        <v>1.7340277777777777</v>
      </c>
      <c r="BY113">
        <v>205</v>
      </c>
      <c r="BZ113" s="3">
        <v>1.8166666666666667</v>
      </c>
      <c r="CA113">
        <v>32</v>
      </c>
      <c r="CB113" s="3">
        <v>1.8444444444444443</v>
      </c>
      <c r="CC113">
        <v>202</v>
      </c>
      <c r="CD113" s="3">
        <v>1.8979166666666665</v>
      </c>
    </row>
    <row r="114" spans="1:86">
      <c r="A114" s="1"/>
      <c r="B114">
        <v>414178</v>
      </c>
      <c r="C114">
        <v>397381</v>
      </c>
      <c r="D114" t="s">
        <v>291</v>
      </c>
      <c r="E114" t="s">
        <v>272</v>
      </c>
      <c r="F114">
        <v>47</v>
      </c>
      <c r="G114" t="s">
        <v>152</v>
      </c>
      <c r="I114">
        <v>0</v>
      </c>
      <c r="J114" s="2">
        <v>0.47337962962962959</v>
      </c>
      <c r="K114" s="2">
        <v>0.50523148148148145</v>
      </c>
      <c r="L114" s="5" t="s">
        <v>443</v>
      </c>
      <c r="M114">
        <v>0</v>
      </c>
      <c r="N114">
        <v>1</v>
      </c>
      <c r="P114" t="s">
        <v>125</v>
      </c>
      <c r="R114">
        <v>4</v>
      </c>
      <c r="S114" t="str">
        <f t="shared" ref="S114:S143" si="7">IF(T114="D",IF(Y114="W",IF(Z114&gt;=65,"WUV","n/c for YUL"),"n/c for YUL"),"")</f>
        <v>WUV</v>
      </c>
      <c r="T114" t="s">
        <v>289</v>
      </c>
      <c r="X114" t="s">
        <v>290</v>
      </c>
      <c r="Y114" t="str">
        <f t="shared" si="4"/>
        <v>W</v>
      </c>
      <c r="Z114">
        <f t="shared" si="5"/>
        <v>65</v>
      </c>
      <c r="AM114">
        <v>4</v>
      </c>
      <c r="AN114" t="s">
        <v>289</v>
      </c>
      <c r="AO114">
        <v>4.0999999999999996</v>
      </c>
      <c r="AQ114">
        <v>18</v>
      </c>
      <c r="AR114">
        <v>2</v>
      </c>
      <c r="AS114" s="2">
        <v>0.47337962962962959</v>
      </c>
      <c r="AT114" s="2">
        <v>0.50523148148148145</v>
      </c>
      <c r="AU114">
        <v>201</v>
      </c>
      <c r="AV114" s="4">
        <v>0.13333333333333333</v>
      </c>
      <c r="AW114">
        <v>210</v>
      </c>
      <c r="AX114" s="4">
        <v>0.20694444444444446</v>
      </c>
      <c r="AY114">
        <v>208</v>
      </c>
      <c r="AZ114" s="4">
        <v>0.24652777777777779</v>
      </c>
      <c r="BA114">
        <v>33</v>
      </c>
      <c r="BB114" s="4">
        <v>0.30069444444444443</v>
      </c>
      <c r="BC114">
        <v>227</v>
      </c>
      <c r="BD114" s="4">
        <v>0.38263888888888892</v>
      </c>
      <c r="BE114">
        <v>36</v>
      </c>
      <c r="BF114" s="4">
        <v>0.73125000000000007</v>
      </c>
      <c r="BG114">
        <v>40</v>
      </c>
      <c r="BH114" s="4">
        <v>0.88750000000000007</v>
      </c>
      <c r="BI114">
        <v>215</v>
      </c>
      <c r="BJ114" s="3">
        <v>1.0277777777777779</v>
      </c>
      <c r="BK114">
        <v>38</v>
      </c>
      <c r="BL114" s="3">
        <v>1.1145833333333333</v>
      </c>
      <c r="BM114">
        <v>48</v>
      </c>
      <c r="BN114" s="3">
        <v>1.1666666666666667</v>
      </c>
      <c r="BO114">
        <v>203</v>
      </c>
      <c r="BP114" s="3">
        <v>1.3013888888888889</v>
      </c>
      <c r="BQ114">
        <v>44</v>
      </c>
      <c r="BR114" s="3">
        <v>1.3708333333333333</v>
      </c>
      <c r="BS114">
        <v>218</v>
      </c>
      <c r="BT114" s="3">
        <v>1.45625</v>
      </c>
      <c r="BU114">
        <v>214</v>
      </c>
      <c r="BV114" s="3">
        <v>1.6104166666666666</v>
      </c>
      <c r="BW114">
        <v>206</v>
      </c>
      <c r="BX114" s="3">
        <v>1.7479166666666668</v>
      </c>
      <c r="BY114">
        <v>205</v>
      </c>
      <c r="BZ114" s="3">
        <v>1.8222222222222222</v>
      </c>
      <c r="CA114">
        <v>32</v>
      </c>
      <c r="CB114" s="3">
        <v>1.8541666666666667</v>
      </c>
      <c r="CC114">
        <v>202</v>
      </c>
      <c r="CD114" s="3">
        <v>1.903472222222222</v>
      </c>
    </row>
    <row r="115" spans="1:86">
      <c r="A115" s="1"/>
      <c r="B115">
        <v>411831</v>
      </c>
      <c r="D115" t="s">
        <v>292</v>
      </c>
      <c r="E115" t="s">
        <v>293</v>
      </c>
      <c r="F115">
        <v>57</v>
      </c>
      <c r="G115" t="s">
        <v>152</v>
      </c>
      <c r="I115">
        <v>0</v>
      </c>
      <c r="J115" s="2">
        <v>0.5194791666666666</v>
      </c>
      <c r="K115" s="2">
        <v>0.55768518518518517</v>
      </c>
      <c r="L115" s="5" t="s">
        <v>444</v>
      </c>
      <c r="M115">
        <v>0</v>
      </c>
      <c r="N115">
        <v>1</v>
      </c>
      <c r="P115" t="s">
        <v>149</v>
      </c>
      <c r="R115">
        <v>4</v>
      </c>
      <c r="S115" t="str">
        <f t="shared" si="7"/>
        <v>n/c for YUL</v>
      </c>
      <c r="T115" t="s">
        <v>289</v>
      </c>
      <c r="X115" t="s">
        <v>242</v>
      </c>
      <c r="Y115" t="str">
        <f t="shared" si="4"/>
        <v>W</v>
      </c>
      <c r="Z115">
        <f t="shared" si="5"/>
        <v>55</v>
      </c>
      <c r="AM115">
        <v>4</v>
      </c>
      <c r="AN115" t="s">
        <v>289</v>
      </c>
      <c r="AO115">
        <v>4.0999999999999996</v>
      </c>
      <c r="AQ115">
        <v>18</v>
      </c>
      <c r="AR115">
        <v>3</v>
      </c>
      <c r="AS115" s="2">
        <v>0.5194791666666666</v>
      </c>
      <c r="AT115" s="2">
        <v>0.55768518518518517</v>
      </c>
      <c r="AU115">
        <v>201</v>
      </c>
      <c r="AV115" s="4">
        <v>0.18055555555555555</v>
      </c>
      <c r="AW115">
        <v>210</v>
      </c>
      <c r="AX115" s="4">
        <v>0.28750000000000003</v>
      </c>
      <c r="AY115">
        <v>208</v>
      </c>
      <c r="AZ115" s="4">
        <v>0.34166666666666662</v>
      </c>
      <c r="BA115">
        <v>33</v>
      </c>
      <c r="BB115" s="4">
        <v>0.41875000000000001</v>
      </c>
      <c r="BC115">
        <v>227</v>
      </c>
      <c r="BD115" s="4">
        <v>0.5180555555555556</v>
      </c>
      <c r="BE115">
        <v>36</v>
      </c>
      <c r="BF115" s="4">
        <v>0.78194444444444444</v>
      </c>
      <c r="BG115">
        <v>40</v>
      </c>
      <c r="BH115" s="3">
        <v>1.0194444444444444</v>
      </c>
      <c r="BI115">
        <v>215</v>
      </c>
      <c r="BJ115" s="3">
        <v>1.1937499999999999</v>
      </c>
      <c r="BK115">
        <v>38</v>
      </c>
      <c r="BL115" s="3">
        <v>1.3062500000000001</v>
      </c>
      <c r="BM115">
        <v>48</v>
      </c>
      <c r="BN115" s="3">
        <v>1.3652777777777778</v>
      </c>
      <c r="BO115">
        <v>203</v>
      </c>
      <c r="BP115" s="3">
        <v>1.4881944444444446</v>
      </c>
      <c r="BQ115">
        <v>44</v>
      </c>
      <c r="BR115" s="3">
        <v>1.575</v>
      </c>
      <c r="BS115">
        <v>218</v>
      </c>
      <c r="BT115" s="3">
        <v>1.653472222222222</v>
      </c>
      <c r="BU115">
        <v>214</v>
      </c>
      <c r="BV115" s="3">
        <v>1.8381944444444445</v>
      </c>
      <c r="BW115">
        <v>206</v>
      </c>
      <c r="BX115" s="3">
        <v>2.0347222222222223</v>
      </c>
      <c r="BY115">
        <v>205</v>
      </c>
      <c r="BZ115" s="3">
        <v>2.1430555555555553</v>
      </c>
      <c r="CA115">
        <v>32</v>
      </c>
      <c r="CB115" s="3">
        <v>2.1729166666666666</v>
      </c>
      <c r="CC115">
        <v>202</v>
      </c>
      <c r="CD115" s="3">
        <v>2.2805555555555554</v>
      </c>
    </row>
    <row r="116" spans="1:86">
      <c r="A116" s="1"/>
      <c r="B116">
        <v>426526</v>
      </c>
      <c r="D116" t="s">
        <v>294</v>
      </c>
      <c r="E116" t="s">
        <v>295</v>
      </c>
      <c r="F116">
        <v>57</v>
      </c>
      <c r="G116" t="s">
        <v>152</v>
      </c>
      <c r="I116">
        <v>0</v>
      </c>
      <c r="J116" s="2">
        <v>0.53688657407407414</v>
      </c>
      <c r="K116" s="2">
        <v>0.57557870370370368</v>
      </c>
      <c r="L116" s="5" t="s">
        <v>445</v>
      </c>
      <c r="M116">
        <v>0</v>
      </c>
      <c r="N116">
        <v>1</v>
      </c>
      <c r="P116" t="s">
        <v>74</v>
      </c>
      <c r="R116">
        <v>4</v>
      </c>
      <c r="S116" t="str">
        <f t="shared" si="7"/>
        <v>n/c for YUL</v>
      </c>
      <c r="T116" t="s">
        <v>289</v>
      </c>
      <c r="X116" t="s">
        <v>242</v>
      </c>
      <c r="Y116" t="str">
        <f t="shared" si="4"/>
        <v>W</v>
      </c>
      <c r="Z116">
        <f t="shared" si="5"/>
        <v>55</v>
      </c>
      <c r="AM116">
        <v>4</v>
      </c>
      <c r="AN116" t="s">
        <v>289</v>
      </c>
      <c r="AO116">
        <v>4.0999999999999996</v>
      </c>
      <c r="AQ116">
        <v>18</v>
      </c>
      <c r="AR116">
        <v>4</v>
      </c>
      <c r="AS116" s="2">
        <v>0.53688657407407414</v>
      </c>
      <c r="AT116" s="2">
        <v>0.57557870370370368</v>
      </c>
      <c r="AU116">
        <v>201</v>
      </c>
      <c r="AV116" s="4">
        <v>0.20833333333333334</v>
      </c>
      <c r="AW116">
        <v>210</v>
      </c>
      <c r="AX116" s="4">
        <v>0.30624999999999997</v>
      </c>
      <c r="AY116">
        <v>208</v>
      </c>
      <c r="AZ116" s="4">
        <v>0.35000000000000003</v>
      </c>
      <c r="BA116">
        <v>33</v>
      </c>
      <c r="BB116" s="4">
        <v>0.41666666666666669</v>
      </c>
      <c r="BC116">
        <v>227</v>
      </c>
      <c r="BD116" s="4">
        <v>0.51111111111111118</v>
      </c>
      <c r="BE116">
        <v>36</v>
      </c>
      <c r="BF116" s="4">
        <v>0.78263888888888899</v>
      </c>
      <c r="BG116">
        <v>40</v>
      </c>
      <c r="BH116" s="4">
        <v>0.98749999999999993</v>
      </c>
      <c r="BI116">
        <v>215</v>
      </c>
      <c r="BJ116" s="3">
        <v>1.1729166666666666</v>
      </c>
      <c r="BK116">
        <v>38</v>
      </c>
      <c r="BL116" s="3">
        <v>1.2868055555555555</v>
      </c>
      <c r="BM116">
        <v>48</v>
      </c>
      <c r="BN116" s="3">
        <v>1.3541666666666667</v>
      </c>
      <c r="BO116">
        <v>203</v>
      </c>
      <c r="BP116" s="3">
        <v>1.5479166666666666</v>
      </c>
      <c r="BQ116">
        <v>44</v>
      </c>
      <c r="BR116" s="3">
        <v>1.6638888888888888</v>
      </c>
      <c r="BS116">
        <v>218</v>
      </c>
      <c r="BT116" s="3">
        <v>1.7486111111111111</v>
      </c>
      <c r="BU116">
        <v>214</v>
      </c>
      <c r="BV116" s="3">
        <v>1.98125</v>
      </c>
      <c r="BW116">
        <v>206</v>
      </c>
      <c r="BX116" s="3">
        <v>2.1131944444444444</v>
      </c>
      <c r="BY116">
        <v>205</v>
      </c>
      <c r="BZ116" s="3">
        <v>2.21875</v>
      </c>
      <c r="CA116">
        <v>32</v>
      </c>
      <c r="CB116" s="3">
        <v>2.2597222222222224</v>
      </c>
      <c r="CC116">
        <v>202</v>
      </c>
      <c r="CD116" s="3">
        <v>2.3118055555555554</v>
      </c>
    </row>
    <row r="117" spans="1:86">
      <c r="A117" s="1"/>
      <c r="B117">
        <v>408500</v>
      </c>
      <c r="C117">
        <v>130472</v>
      </c>
      <c r="D117" t="s">
        <v>211</v>
      </c>
      <c r="E117" t="s">
        <v>296</v>
      </c>
      <c r="F117">
        <v>47</v>
      </c>
      <c r="G117" t="s">
        <v>152</v>
      </c>
      <c r="I117">
        <v>0</v>
      </c>
      <c r="J117" s="2">
        <v>0.49337962962962961</v>
      </c>
      <c r="K117" s="2">
        <v>0.53267361111111111</v>
      </c>
      <c r="L117" s="5" t="s">
        <v>446</v>
      </c>
      <c r="M117">
        <v>0</v>
      </c>
      <c r="N117">
        <v>1</v>
      </c>
      <c r="P117" t="s">
        <v>145</v>
      </c>
      <c r="R117">
        <v>4</v>
      </c>
      <c r="S117" t="str">
        <f t="shared" si="7"/>
        <v>WUV</v>
      </c>
      <c r="T117" t="s">
        <v>289</v>
      </c>
      <c r="X117" t="s">
        <v>290</v>
      </c>
      <c r="Y117" t="str">
        <f t="shared" si="4"/>
        <v>W</v>
      </c>
      <c r="Z117">
        <f t="shared" si="5"/>
        <v>65</v>
      </c>
      <c r="AM117">
        <v>4</v>
      </c>
      <c r="AN117" t="s">
        <v>289</v>
      </c>
      <c r="AO117">
        <v>4.0999999999999996</v>
      </c>
      <c r="AQ117">
        <v>18</v>
      </c>
      <c r="AR117">
        <v>5</v>
      </c>
      <c r="AS117" s="2">
        <v>0.49337962962962961</v>
      </c>
      <c r="AT117" s="2">
        <v>0.53267361111111111</v>
      </c>
      <c r="AU117">
        <v>201</v>
      </c>
      <c r="AV117" s="4">
        <v>0.13333333333333333</v>
      </c>
      <c r="AW117">
        <v>210</v>
      </c>
      <c r="AX117" s="4">
        <v>0.22152777777777777</v>
      </c>
      <c r="AY117">
        <v>208</v>
      </c>
      <c r="AZ117" s="4">
        <v>0.32222222222222224</v>
      </c>
      <c r="BA117">
        <v>33</v>
      </c>
      <c r="BB117" s="4">
        <v>0.39305555555555555</v>
      </c>
      <c r="BC117">
        <v>227</v>
      </c>
      <c r="BD117" s="4">
        <v>0.49722222222222223</v>
      </c>
      <c r="BE117">
        <v>36</v>
      </c>
      <c r="BF117" s="4">
        <v>0.76527777777777783</v>
      </c>
      <c r="BG117">
        <v>40</v>
      </c>
      <c r="BH117" s="3">
        <v>1.0555555555555556</v>
      </c>
      <c r="BI117">
        <v>215</v>
      </c>
      <c r="BJ117" s="3">
        <v>1.2215277777777778</v>
      </c>
      <c r="BK117">
        <v>38</v>
      </c>
      <c r="BL117" s="3">
        <v>1.3284722222222223</v>
      </c>
      <c r="BM117">
        <v>48</v>
      </c>
      <c r="BN117" s="3">
        <v>1.3861111111111111</v>
      </c>
      <c r="BO117">
        <v>203</v>
      </c>
      <c r="BP117" s="3">
        <v>1.5395833333333335</v>
      </c>
      <c r="BQ117">
        <v>44</v>
      </c>
      <c r="BR117" s="3">
        <v>1.6236111111111111</v>
      </c>
      <c r="BS117">
        <v>218</v>
      </c>
      <c r="BT117" s="3">
        <v>1.7145833333333333</v>
      </c>
      <c r="BU117">
        <v>214</v>
      </c>
      <c r="BV117" s="3">
        <v>1.9048611111111111</v>
      </c>
      <c r="BW117">
        <v>206</v>
      </c>
      <c r="BX117" s="3">
        <v>2.1236111111111113</v>
      </c>
      <c r="BY117">
        <v>205</v>
      </c>
      <c r="BZ117" s="3">
        <v>2.2444444444444445</v>
      </c>
      <c r="CA117">
        <v>32</v>
      </c>
      <c r="CB117" s="3">
        <v>2.2826388888888887</v>
      </c>
      <c r="CC117">
        <v>202</v>
      </c>
      <c r="CD117" s="3">
        <v>2.3472222222222223</v>
      </c>
    </row>
    <row r="118" spans="1:86">
      <c r="A118" s="1"/>
      <c r="B118">
        <v>50155</v>
      </c>
      <c r="C118">
        <v>379042</v>
      </c>
      <c r="D118" t="s">
        <v>297</v>
      </c>
      <c r="E118" t="s">
        <v>298</v>
      </c>
      <c r="F118">
        <v>47</v>
      </c>
      <c r="G118" t="s">
        <v>152</v>
      </c>
      <c r="I118">
        <v>0</v>
      </c>
      <c r="J118" s="2">
        <v>0.49260416666666668</v>
      </c>
      <c r="K118" s="2">
        <v>0.53437499999999993</v>
      </c>
      <c r="L118" s="5" t="s">
        <v>344</v>
      </c>
      <c r="M118">
        <v>0</v>
      </c>
      <c r="N118">
        <v>1</v>
      </c>
      <c r="P118" t="s">
        <v>74</v>
      </c>
      <c r="R118">
        <v>4</v>
      </c>
      <c r="S118" t="str">
        <f t="shared" si="7"/>
        <v>WUV</v>
      </c>
      <c r="T118" t="s">
        <v>289</v>
      </c>
      <c r="X118" t="s">
        <v>290</v>
      </c>
      <c r="Y118" t="str">
        <f t="shared" si="4"/>
        <v>W</v>
      </c>
      <c r="Z118">
        <f t="shared" si="5"/>
        <v>65</v>
      </c>
      <c r="AM118">
        <v>4</v>
      </c>
      <c r="AN118" t="s">
        <v>289</v>
      </c>
      <c r="AO118">
        <v>4.0999999999999996</v>
      </c>
      <c r="AQ118">
        <v>18</v>
      </c>
      <c r="AR118">
        <v>6</v>
      </c>
      <c r="AS118" s="2">
        <v>0.49260416666666668</v>
      </c>
      <c r="AT118" s="2">
        <v>0.53437499999999993</v>
      </c>
      <c r="AU118">
        <v>201</v>
      </c>
      <c r="AV118" s="4">
        <v>0.15</v>
      </c>
      <c r="AW118">
        <v>210</v>
      </c>
      <c r="AX118" s="4">
        <v>0.27152777777777776</v>
      </c>
      <c r="AY118">
        <v>208</v>
      </c>
      <c r="AZ118" s="4">
        <v>0.31805555555555554</v>
      </c>
      <c r="BA118">
        <v>33</v>
      </c>
      <c r="BB118" s="4">
        <v>0.39513888888888887</v>
      </c>
      <c r="BC118">
        <v>227</v>
      </c>
      <c r="BD118" s="4">
        <v>0.51944444444444449</v>
      </c>
      <c r="BE118">
        <v>36</v>
      </c>
      <c r="BF118" s="4">
        <v>0.8222222222222223</v>
      </c>
      <c r="BG118">
        <v>40</v>
      </c>
      <c r="BH118" s="3">
        <v>1.0583333333333333</v>
      </c>
      <c r="BI118">
        <v>215</v>
      </c>
      <c r="BJ118" s="3">
        <v>1.2777777777777779</v>
      </c>
      <c r="BK118">
        <v>38</v>
      </c>
      <c r="BL118" s="3">
        <v>1.4277777777777778</v>
      </c>
      <c r="BM118">
        <v>48</v>
      </c>
      <c r="BN118" s="3">
        <v>1.4993055555555557</v>
      </c>
      <c r="BO118">
        <v>203</v>
      </c>
      <c r="BP118" s="3">
        <v>1.6493055555555556</v>
      </c>
      <c r="BQ118">
        <v>44</v>
      </c>
      <c r="BR118" s="3">
        <v>1.7645833333333334</v>
      </c>
      <c r="BS118">
        <v>218</v>
      </c>
      <c r="BT118" s="3">
        <v>1.8694444444444445</v>
      </c>
      <c r="BU118">
        <v>214</v>
      </c>
      <c r="BV118" s="3">
        <v>2.1027777777777779</v>
      </c>
      <c r="BW118">
        <v>206</v>
      </c>
      <c r="BX118" s="3">
        <v>2.3069444444444445</v>
      </c>
      <c r="BY118">
        <v>205</v>
      </c>
      <c r="BZ118" s="3">
        <v>2.40625</v>
      </c>
      <c r="CA118">
        <v>32</v>
      </c>
      <c r="CB118" s="3">
        <v>2.442361111111111</v>
      </c>
      <c r="CC118">
        <v>202</v>
      </c>
      <c r="CD118" s="3">
        <v>2.4972222222222222</v>
      </c>
    </row>
    <row r="119" spans="1:86">
      <c r="A119" s="1"/>
      <c r="B119">
        <v>261325</v>
      </c>
      <c r="C119">
        <v>130402</v>
      </c>
      <c r="D119" t="s">
        <v>265</v>
      </c>
      <c r="E119" t="s">
        <v>299</v>
      </c>
      <c r="F119">
        <v>42</v>
      </c>
      <c r="G119" t="s">
        <v>152</v>
      </c>
      <c r="I119">
        <v>0</v>
      </c>
      <c r="J119" s="2">
        <v>0.48840277777777774</v>
      </c>
      <c r="K119" s="2">
        <v>0.53166666666666662</v>
      </c>
      <c r="L119" s="5" t="s">
        <v>447</v>
      </c>
      <c r="M119">
        <v>0</v>
      </c>
      <c r="N119">
        <v>1</v>
      </c>
      <c r="P119" t="s">
        <v>125</v>
      </c>
      <c r="R119">
        <v>4</v>
      </c>
      <c r="S119" t="str">
        <f t="shared" si="7"/>
        <v>WUV</v>
      </c>
      <c r="T119" t="s">
        <v>289</v>
      </c>
      <c r="X119" t="s">
        <v>300</v>
      </c>
      <c r="Y119" t="str">
        <f t="shared" si="4"/>
        <v>W</v>
      </c>
      <c r="Z119">
        <f t="shared" si="5"/>
        <v>70</v>
      </c>
      <c r="AM119">
        <v>4</v>
      </c>
      <c r="AN119" t="s">
        <v>289</v>
      </c>
      <c r="AO119">
        <v>4.0999999999999996</v>
      </c>
      <c r="AQ119">
        <v>18</v>
      </c>
      <c r="AR119">
        <v>7</v>
      </c>
      <c r="AS119" s="2">
        <v>0.48840277777777774</v>
      </c>
      <c r="AT119" s="2">
        <v>0.53166666666666662</v>
      </c>
      <c r="AU119">
        <v>201</v>
      </c>
      <c r="AV119" s="4">
        <v>0.15208333333333332</v>
      </c>
      <c r="AW119">
        <v>210</v>
      </c>
      <c r="AX119" s="4">
        <v>0.27847222222222223</v>
      </c>
      <c r="AY119">
        <v>208</v>
      </c>
      <c r="AZ119" s="4">
        <v>0.32569444444444445</v>
      </c>
      <c r="BA119">
        <v>33</v>
      </c>
      <c r="BB119" s="4">
        <v>0.47013888888888888</v>
      </c>
      <c r="BC119">
        <v>227</v>
      </c>
      <c r="BD119" s="4">
        <v>0.59861111111111109</v>
      </c>
      <c r="BE119">
        <v>36</v>
      </c>
      <c r="BF119" s="4">
        <v>0.90277777777777779</v>
      </c>
      <c r="BG119">
        <v>40</v>
      </c>
      <c r="BH119" s="3">
        <v>1.1902777777777778</v>
      </c>
      <c r="BI119">
        <v>215</v>
      </c>
      <c r="BJ119" s="3">
        <v>1.3993055555555556</v>
      </c>
      <c r="BK119">
        <v>38</v>
      </c>
      <c r="BL119" s="3">
        <v>1.534027777777778</v>
      </c>
      <c r="BM119">
        <v>48</v>
      </c>
      <c r="BN119" s="3">
        <v>1.5999999999999999</v>
      </c>
      <c r="BO119">
        <v>203</v>
      </c>
      <c r="BP119" s="3">
        <v>1.7666666666666666</v>
      </c>
      <c r="BQ119">
        <v>44</v>
      </c>
      <c r="BR119" s="3">
        <v>1.8868055555555554</v>
      </c>
      <c r="BS119">
        <v>218</v>
      </c>
      <c r="BT119" s="3">
        <v>2.0111111111111111</v>
      </c>
      <c r="BU119">
        <v>214</v>
      </c>
      <c r="BV119" s="3">
        <v>2.2361111111111112</v>
      </c>
      <c r="BW119">
        <v>206</v>
      </c>
      <c r="BX119" s="3">
        <v>2.4152777777777779</v>
      </c>
      <c r="BY119">
        <v>205</v>
      </c>
      <c r="BZ119" s="3">
        <v>2.5090277777777779</v>
      </c>
      <c r="CA119">
        <v>32</v>
      </c>
      <c r="CB119" s="3">
        <v>2.5423611111111111</v>
      </c>
      <c r="CC119">
        <v>202</v>
      </c>
      <c r="CD119" s="3">
        <v>2.5874999999999999</v>
      </c>
    </row>
    <row r="120" spans="1:86">
      <c r="A120" s="1"/>
      <c r="B120">
        <v>261351</v>
      </c>
      <c r="C120">
        <v>224322</v>
      </c>
      <c r="D120" t="s">
        <v>246</v>
      </c>
      <c r="E120" t="s">
        <v>301</v>
      </c>
      <c r="F120">
        <v>52</v>
      </c>
      <c r="G120" t="s">
        <v>152</v>
      </c>
      <c r="I120">
        <v>0</v>
      </c>
      <c r="J120" s="2">
        <v>0.48681712962962959</v>
      </c>
      <c r="K120" s="2">
        <v>0.53446759259259258</v>
      </c>
      <c r="L120" s="5" t="s">
        <v>448</v>
      </c>
      <c r="M120">
        <v>0</v>
      </c>
      <c r="N120">
        <v>1</v>
      </c>
      <c r="P120" t="s">
        <v>99</v>
      </c>
      <c r="R120">
        <v>4</v>
      </c>
      <c r="S120" t="str">
        <f t="shared" si="7"/>
        <v>n/c for YUL</v>
      </c>
      <c r="T120" t="s">
        <v>289</v>
      </c>
      <c r="X120" t="s">
        <v>261</v>
      </c>
      <c r="Y120" t="str">
        <f t="shared" si="4"/>
        <v>W</v>
      </c>
      <c r="Z120">
        <f t="shared" si="5"/>
        <v>60</v>
      </c>
      <c r="AM120">
        <v>4</v>
      </c>
      <c r="AN120" t="s">
        <v>289</v>
      </c>
      <c r="AO120">
        <v>4.0999999999999996</v>
      </c>
      <c r="AQ120">
        <v>18</v>
      </c>
      <c r="AR120">
        <v>8</v>
      </c>
      <c r="AS120" s="2">
        <v>0.48681712962962959</v>
      </c>
      <c r="AT120" s="2">
        <v>0.53446759259259258</v>
      </c>
      <c r="AU120">
        <v>201</v>
      </c>
      <c r="AV120" s="4">
        <v>0.1673611111111111</v>
      </c>
      <c r="AW120">
        <v>210</v>
      </c>
      <c r="AX120" s="4">
        <v>0.28541666666666665</v>
      </c>
      <c r="AY120">
        <v>208</v>
      </c>
      <c r="AZ120" s="4">
        <v>0.33958333333333335</v>
      </c>
      <c r="BA120">
        <v>33</v>
      </c>
      <c r="BB120" s="4">
        <v>0.42986111111111108</v>
      </c>
      <c r="BC120">
        <v>227</v>
      </c>
      <c r="BD120" s="4">
        <v>0.56180555555555556</v>
      </c>
      <c r="BE120">
        <v>36</v>
      </c>
      <c r="BF120" s="4">
        <v>0.8930555555555556</v>
      </c>
      <c r="BG120">
        <v>40</v>
      </c>
      <c r="BH120" s="3">
        <v>1.1701388888888888</v>
      </c>
      <c r="BI120">
        <v>215</v>
      </c>
      <c r="BJ120" s="3">
        <v>1.5347222222222223</v>
      </c>
      <c r="BK120">
        <v>38</v>
      </c>
      <c r="BL120" s="3">
        <v>1.6972222222222222</v>
      </c>
      <c r="BM120">
        <v>48</v>
      </c>
      <c r="BN120" s="3">
        <v>1.778472222222222</v>
      </c>
      <c r="BO120">
        <v>203</v>
      </c>
      <c r="BP120" s="3">
        <v>1.9749999999999999</v>
      </c>
      <c r="BQ120">
        <v>44</v>
      </c>
      <c r="BR120" s="3">
        <v>2.0756944444444447</v>
      </c>
      <c r="BS120">
        <v>218</v>
      </c>
      <c r="BT120" s="3">
        <v>2.1986111111111111</v>
      </c>
      <c r="BU120">
        <v>214</v>
      </c>
      <c r="BV120" s="3">
        <v>2.4520833333333334</v>
      </c>
      <c r="BW120">
        <v>206</v>
      </c>
      <c r="BX120" s="3">
        <v>2.6430555555555553</v>
      </c>
      <c r="BY120">
        <v>205</v>
      </c>
      <c r="BZ120" s="3">
        <v>2.7416666666666667</v>
      </c>
      <c r="CA120">
        <v>32</v>
      </c>
      <c r="CB120" s="3">
        <v>2.7770833333333336</v>
      </c>
      <c r="CC120">
        <v>202</v>
      </c>
      <c r="CD120" s="3">
        <v>2.849305555555556</v>
      </c>
    </row>
    <row r="121" spans="1:86">
      <c r="A121" s="1"/>
      <c r="B121">
        <v>780009</v>
      </c>
      <c r="C121">
        <v>153562</v>
      </c>
      <c r="D121" t="s">
        <v>302</v>
      </c>
      <c r="E121" t="s">
        <v>303</v>
      </c>
      <c r="F121">
        <v>37</v>
      </c>
      <c r="G121" t="s">
        <v>152</v>
      </c>
      <c r="I121">
        <v>0</v>
      </c>
      <c r="J121" s="2">
        <v>0.55321759259259262</v>
      </c>
      <c r="K121" s="2">
        <v>0.60394675925925922</v>
      </c>
      <c r="L121" s="5" t="s">
        <v>449</v>
      </c>
      <c r="M121">
        <v>0</v>
      </c>
      <c r="N121">
        <v>1</v>
      </c>
      <c r="P121" t="s">
        <v>145</v>
      </c>
      <c r="R121">
        <v>4</v>
      </c>
      <c r="S121" t="str">
        <f t="shared" si="7"/>
        <v>WUV</v>
      </c>
      <c r="T121" t="s">
        <v>289</v>
      </c>
      <c r="X121" t="s">
        <v>304</v>
      </c>
      <c r="Y121" t="str">
        <f t="shared" si="4"/>
        <v>W</v>
      </c>
      <c r="Z121">
        <f t="shared" si="5"/>
        <v>75</v>
      </c>
      <c r="AM121">
        <v>4</v>
      </c>
      <c r="AN121" t="s">
        <v>289</v>
      </c>
      <c r="AO121">
        <v>4.0999999999999996</v>
      </c>
      <c r="AQ121">
        <v>18</v>
      </c>
      <c r="AR121">
        <v>9</v>
      </c>
      <c r="AS121" s="2">
        <v>0.55321759259259262</v>
      </c>
      <c r="AT121" s="2">
        <v>0.60394675925925922</v>
      </c>
      <c r="AU121">
        <v>201</v>
      </c>
      <c r="AV121" s="4">
        <v>0.18541666666666667</v>
      </c>
      <c r="AW121">
        <v>210</v>
      </c>
      <c r="AX121" s="4">
        <v>0.29722222222222222</v>
      </c>
      <c r="AY121">
        <v>208</v>
      </c>
      <c r="AZ121" s="4">
        <v>0.36180555555555555</v>
      </c>
      <c r="BA121">
        <v>33</v>
      </c>
      <c r="BB121" s="4">
        <v>0.44861111111111113</v>
      </c>
      <c r="BC121">
        <v>227</v>
      </c>
      <c r="BD121" s="4">
        <v>0.60902777777777783</v>
      </c>
      <c r="BE121">
        <v>36</v>
      </c>
      <c r="BF121" s="4">
        <v>0.97430555555555554</v>
      </c>
      <c r="BG121">
        <v>40</v>
      </c>
      <c r="BH121" s="3">
        <v>1.3145833333333334</v>
      </c>
      <c r="BI121">
        <v>215</v>
      </c>
      <c r="BJ121" s="3">
        <v>1.5729166666666667</v>
      </c>
      <c r="BK121">
        <v>38</v>
      </c>
      <c r="BL121" s="3">
        <v>1.7423611111111112</v>
      </c>
      <c r="BM121">
        <v>48</v>
      </c>
      <c r="BN121" s="3">
        <v>1.8180555555555555</v>
      </c>
      <c r="BO121">
        <v>203</v>
      </c>
      <c r="BP121" s="3">
        <v>2.0284722222222222</v>
      </c>
      <c r="BQ121">
        <v>44</v>
      </c>
      <c r="BR121" s="3">
        <v>2.1486111111111112</v>
      </c>
      <c r="BS121">
        <v>218</v>
      </c>
      <c r="BT121" s="3">
        <v>2.3104166666666668</v>
      </c>
      <c r="BU121">
        <v>214</v>
      </c>
      <c r="BV121" s="3">
        <v>2.5923611111111113</v>
      </c>
      <c r="BW121">
        <v>206</v>
      </c>
      <c r="BX121" s="3">
        <v>2.7708333333333335</v>
      </c>
      <c r="BY121">
        <v>205</v>
      </c>
      <c r="BZ121" s="3">
        <v>2.9083333333333332</v>
      </c>
      <c r="CA121">
        <v>32</v>
      </c>
      <c r="CB121" s="3">
        <v>2.9576388888888889</v>
      </c>
      <c r="CC121">
        <v>202</v>
      </c>
      <c r="CD121" s="3">
        <v>3.0298611111111113</v>
      </c>
    </row>
    <row r="122" spans="1:86">
      <c r="A122" s="1"/>
      <c r="B122">
        <v>426528</v>
      </c>
      <c r="D122" t="s">
        <v>294</v>
      </c>
      <c r="E122" t="s">
        <v>103</v>
      </c>
      <c r="F122">
        <v>52</v>
      </c>
      <c r="G122" t="s">
        <v>68</v>
      </c>
      <c r="I122">
        <v>0</v>
      </c>
      <c r="J122" s="2">
        <v>0.53827546296296302</v>
      </c>
      <c r="K122" s="2">
        <v>0.59034722222222225</v>
      </c>
      <c r="L122" s="5" t="s">
        <v>450</v>
      </c>
      <c r="M122">
        <v>0</v>
      </c>
      <c r="N122">
        <v>1</v>
      </c>
      <c r="P122" t="s">
        <v>74</v>
      </c>
      <c r="R122">
        <v>4</v>
      </c>
      <c r="S122" t="str">
        <f t="shared" si="7"/>
        <v>n/c for YUL</v>
      </c>
      <c r="T122" t="s">
        <v>289</v>
      </c>
      <c r="X122" t="s">
        <v>159</v>
      </c>
      <c r="Y122" t="str">
        <f t="shared" si="4"/>
        <v>M</v>
      </c>
      <c r="Z122">
        <f t="shared" si="5"/>
        <v>60</v>
      </c>
      <c r="AM122">
        <v>4</v>
      </c>
      <c r="AN122" t="s">
        <v>289</v>
      </c>
      <c r="AO122">
        <v>4.0999999999999996</v>
      </c>
      <c r="AQ122">
        <v>18</v>
      </c>
      <c r="AR122">
        <v>10</v>
      </c>
      <c r="AS122" s="2">
        <v>0.53827546296296302</v>
      </c>
      <c r="AT122" s="2">
        <v>0.59034722222222225</v>
      </c>
      <c r="AU122">
        <v>201</v>
      </c>
      <c r="AV122" s="4">
        <v>0.20069444444444443</v>
      </c>
      <c r="AW122">
        <v>210</v>
      </c>
      <c r="AX122" s="4">
        <v>0.28958333333333336</v>
      </c>
      <c r="AY122">
        <v>208</v>
      </c>
      <c r="AZ122" s="4">
        <v>0.34930555555555554</v>
      </c>
      <c r="BA122">
        <v>33</v>
      </c>
      <c r="BB122" s="4">
        <v>0.44791666666666669</v>
      </c>
      <c r="BC122">
        <v>227</v>
      </c>
      <c r="BD122" s="4">
        <v>0.64374999999999993</v>
      </c>
      <c r="BE122">
        <v>36</v>
      </c>
      <c r="BF122" s="4">
        <v>0.95624999999999993</v>
      </c>
      <c r="BG122">
        <v>40</v>
      </c>
      <c r="BH122" s="3">
        <v>1.2159722222222222</v>
      </c>
      <c r="BI122">
        <v>215</v>
      </c>
      <c r="BJ122" s="3">
        <v>1.5</v>
      </c>
      <c r="BK122">
        <v>38</v>
      </c>
      <c r="BL122" s="3">
        <v>1.6875</v>
      </c>
      <c r="BM122">
        <v>48</v>
      </c>
      <c r="BN122" s="3">
        <v>1.7916666666666667</v>
      </c>
      <c r="BO122">
        <v>203</v>
      </c>
      <c r="BP122" s="3">
        <v>1.9826388888888891</v>
      </c>
      <c r="BQ122">
        <v>44</v>
      </c>
      <c r="BR122" s="3">
        <v>2.1958333333333333</v>
      </c>
      <c r="BS122">
        <v>218</v>
      </c>
      <c r="BT122" s="3">
        <v>2.3041666666666667</v>
      </c>
      <c r="BU122">
        <v>214</v>
      </c>
      <c r="BV122" s="3">
        <v>2.5215277777777776</v>
      </c>
      <c r="BW122">
        <v>206</v>
      </c>
      <c r="BX122" s="3">
        <v>2.8743055555555554</v>
      </c>
      <c r="BY122">
        <v>205</v>
      </c>
      <c r="BZ122" s="3">
        <v>2.9875000000000003</v>
      </c>
      <c r="CA122">
        <v>32</v>
      </c>
      <c r="CB122" s="3">
        <v>3.0534722222222221</v>
      </c>
      <c r="CC122">
        <v>202</v>
      </c>
      <c r="CD122" s="3">
        <v>3.1131944444444444</v>
      </c>
    </row>
    <row r="123" spans="1:86">
      <c r="A123" s="1"/>
      <c r="B123">
        <v>400200</v>
      </c>
      <c r="C123">
        <v>111151</v>
      </c>
      <c r="D123" t="s">
        <v>305</v>
      </c>
      <c r="E123" t="s">
        <v>109</v>
      </c>
      <c r="F123">
        <v>32</v>
      </c>
      <c r="G123" t="s">
        <v>68</v>
      </c>
      <c r="I123">
        <v>0</v>
      </c>
      <c r="J123" s="2">
        <v>0.48273148148148143</v>
      </c>
      <c r="K123" s="2">
        <v>0.53575231481481478</v>
      </c>
      <c r="L123" s="5" t="s">
        <v>451</v>
      </c>
      <c r="M123">
        <v>0</v>
      </c>
      <c r="N123">
        <v>1</v>
      </c>
      <c r="P123" t="s">
        <v>112</v>
      </c>
      <c r="R123">
        <v>4</v>
      </c>
      <c r="S123" t="str">
        <f t="shared" si="7"/>
        <v>n/c for YUL</v>
      </c>
      <c r="T123" t="s">
        <v>289</v>
      </c>
      <c r="X123" t="s">
        <v>306</v>
      </c>
      <c r="Y123" t="str">
        <f t="shared" si="4"/>
        <v>M</v>
      </c>
      <c r="Z123">
        <f t="shared" si="5"/>
        <v>80</v>
      </c>
      <c r="AM123">
        <v>4</v>
      </c>
      <c r="AN123" t="s">
        <v>289</v>
      </c>
      <c r="AO123">
        <v>4.0999999999999996</v>
      </c>
      <c r="AQ123">
        <v>18</v>
      </c>
      <c r="AR123">
        <v>11</v>
      </c>
      <c r="AS123" s="2">
        <v>0.48273148148148143</v>
      </c>
      <c r="AT123" s="2">
        <v>0.53575231481481478</v>
      </c>
      <c r="AU123">
        <v>201</v>
      </c>
      <c r="AV123" s="4">
        <v>0.2076388888888889</v>
      </c>
      <c r="AW123">
        <v>210</v>
      </c>
      <c r="AX123" s="4">
        <v>0.34652777777777777</v>
      </c>
      <c r="AY123">
        <v>208</v>
      </c>
      <c r="AZ123" s="4">
        <v>0.40486111111111112</v>
      </c>
      <c r="BA123">
        <v>33</v>
      </c>
      <c r="BB123" s="4">
        <v>0.49652777777777773</v>
      </c>
      <c r="BC123">
        <v>227</v>
      </c>
      <c r="BD123" s="4">
        <v>0.65138888888888891</v>
      </c>
      <c r="BE123">
        <v>36</v>
      </c>
      <c r="BF123" s="3">
        <v>1.0125</v>
      </c>
      <c r="BG123">
        <v>40</v>
      </c>
      <c r="BH123" s="3">
        <v>1.3555555555555554</v>
      </c>
      <c r="BI123">
        <v>215</v>
      </c>
      <c r="BJ123" s="3">
        <v>1.7444444444444445</v>
      </c>
      <c r="BK123">
        <v>38</v>
      </c>
      <c r="BL123" s="3">
        <v>1.90625</v>
      </c>
      <c r="BM123">
        <v>48</v>
      </c>
      <c r="BN123" s="3">
        <v>2.0055555555555555</v>
      </c>
      <c r="BO123">
        <v>203</v>
      </c>
      <c r="BP123" s="3">
        <v>2.1972222222222224</v>
      </c>
      <c r="BQ123">
        <v>44</v>
      </c>
      <c r="BR123" s="3">
        <v>2.3256944444444447</v>
      </c>
      <c r="BS123">
        <v>218</v>
      </c>
      <c r="BT123" s="3">
        <v>2.4506944444444447</v>
      </c>
      <c r="BU123">
        <v>214</v>
      </c>
      <c r="BV123" s="3">
        <v>2.7048611111111112</v>
      </c>
      <c r="BW123">
        <v>206</v>
      </c>
      <c r="BX123" s="3">
        <v>2.9131944444444446</v>
      </c>
      <c r="BY123">
        <v>205</v>
      </c>
      <c r="BZ123" s="3">
        <v>3.0340277777777778</v>
      </c>
      <c r="CA123">
        <v>32</v>
      </c>
      <c r="CB123" s="3">
        <v>3.0840277777777776</v>
      </c>
      <c r="CC123">
        <v>202</v>
      </c>
      <c r="CD123" s="3">
        <v>3.1701388888888888</v>
      </c>
    </row>
    <row r="124" spans="1:86">
      <c r="A124" s="1"/>
      <c r="B124">
        <v>840906</v>
      </c>
      <c r="C124">
        <v>128932</v>
      </c>
      <c r="D124" t="s">
        <v>92</v>
      </c>
      <c r="E124" t="s">
        <v>206</v>
      </c>
      <c r="F124">
        <v>67</v>
      </c>
      <c r="G124" t="s">
        <v>152</v>
      </c>
      <c r="I124">
        <v>0</v>
      </c>
      <c r="J124" s="2">
        <v>0.52717592592592599</v>
      </c>
      <c r="K124" s="2">
        <v>0.58144675925925926</v>
      </c>
      <c r="L124" s="5" t="s">
        <v>452</v>
      </c>
      <c r="M124">
        <v>0</v>
      </c>
      <c r="N124">
        <v>1</v>
      </c>
      <c r="P124" t="s">
        <v>94</v>
      </c>
      <c r="R124">
        <v>4</v>
      </c>
      <c r="S124" t="str">
        <f t="shared" si="7"/>
        <v>n/c for YUL</v>
      </c>
      <c r="T124" t="s">
        <v>289</v>
      </c>
      <c r="X124" t="s">
        <v>163</v>
      </c>
      <c r="Y124" t="str">
        <f t="shared" si="4"/>
        <v>W</v>
      </c>
      <c r="Z124">
        <f t="shared" si="5"/>
        <v>45</v>
      </c>
      <c r="AM124">
        <v>4</v>
      </c>
      <c r="AN124" t="s">
        <v>289</v>
      </c>
      <c r="AO124">
        <v>4.0999999999999996</v>
      </c>
      <c r="AQ124">
        <v>18</v>
      </c>
      <c r="AR124">
        <v>12</v>
      </c>
      <c r="AS124" s="2">
        <v>0.52717592592592599</v>
      </c>
      <c r="AT124" s="2">
        <v>0.58144675925925926</v>
      </c>
      <c r="AU124">
        <v>201</v>
      </c>
      <c r="AV124" s="4">
        <v>0.1673611111111111</v>
      </c>
      <c r="AW124">
        <v>210</v>
      </c>
      <c r="AX124" s="4">
        <v>0.30624999999999997</v>
      </c>
      <c r="AY124">
        <v>208</v>
      </c>
      <c r="AZ124" s="4">
        <v>0.3666666666666667</v>
      </c>
      <c r="BA124">
        <v>33</v>
      </c>
      <c r="BB124" s="4">
        <v>0.47083333333333338</v>
      </c>
      <c r="BC124">
        <v>227</v>
      </c>
      <c r="BD124" s="4">
        <v>0.62708333333333333</v>
      </c>
      <c r="BE124">
        <v>36</v>
      </c>
      <c r="BF124" s="3">
        <v>1.1312499999999999</v>
      </c>
      <c r="BG124">
        <v>40</v>
      </c>
      <c r="BH124" s="3">
        <v>1.46875</v>
      </c>
      <c r="BI124">
        <v>215</v>
      </c>
      <c r="BJ124" s="3">
        <v>1.7465277777777777</v>
      </c>
      <c r="BK124">
        <v>38</v>
      </c>
      <c r="BL124" s="3">
        <v>1.9180555555555554</v>
      </c>
      <c r="BM124">
        <v>48</v>
      </c>
      <c r="BN124" s="3">
        <v>1.9951388888888888</v>
      </c>
      <c r="BO124">
        <v>203</v>
      </c>
      <c r="BP124" s="3">
        <v>2.2027777777777779</v>
      </c>
      <c r="BQ124">
        <v>44</v>
      </c>
      <c r="BR124" s="3">
        <v>2.3222222222222224</v>
      </c>
      <c r="BS124">
        <v>218</v>
      </c>
      <c r="BT124" s="3">
        <v>2.4618055555555558</v>
      </c>
      <c r="BU124">
        <v>214</v>
      </c>
      <c r="BV124" s="3">
        <v>2.7736111111111108</v>
      </c>
      <c r="BW124">
        <v>206</v>
      </c>
      <c r="BX124" s="3">
        <v>2.9881944444444444</v>
      </c>
      <c r="BY124">
        <v>205</v>
      </c>
      <c r="BZ124" s="3">
        <v>3.1013888888888892</v>
      </c>
      <c r="CA124">
        <v>32</v>
      </c>
      <c r="CB124" s="3">
        <v>3.150694444444444</v>
      </c>
      <c r="CC124">
        <v>202</v>
      </c>
      <c r="CD124" s="3">
        <v>3.2388888888888889</v>
      </c>
    </row>
    <row r="125" spans="1:86">
      <c r="A125" s="1"/>
      <c r="B125">
        <v>1394195</v>
      </c>
      <c r="C125">
        <v>116342</v>
      </c>
      <c r="D125" t="s">
        <v>168</v>
      </c>
      <c r="E125" t="s">
        <v>307</v>
      </c>
      <c r="F125">
        <v>47</v>
      </c>
      <c r="G125" t="s">
        <v>152</v>
      </c>
      <c r="I125">
        <v>0</v>
      </c>
      <c r="J125" s="2">
        <v>0.52924768518518517</v>
      </c>
      <c r="K125" s="2">
        <v>0.58381944444444445</v>
      </c>
      <c r="L125" s="5" t="s">
        <v>453</v>
      </c>
      <c r="M125">
        <v>0</v>
      </c>
      <c r="N125">
        <v>1</v>
      </c>
      <c r="P125" t="s">
        <v>74</v>
      </c>
      <c r="R125">
        <v>4</v>
      </c>
      <c r="S125" t="str">
        <f t="shared" si="7"/>
        <v>WUV</v>
      </c>
      <c r="T125" t="s">
        <v>289</v>
      </c>
      <c r="X125" t="s">
        <v>290</v>
      </c>
      <c r="Y125" t="str">
        <f t="shared" si="4"/>
        <v>W</v>
      </c>
      <c r="Z125">
        <f t="shared" si="5"/>
        <v>65</v>
      </c>
      <c r="AM125">
        <v>4</v>
      </c>
      <c r="AN125" t="s">
        <v>289</v>
      </c>
      <c r="AO125">
        <v>4.0999999999999996</v>
      </c>
      <c r="AQ125">
        <v>18</v>
      </c>
      <c r="AR125">
        <v>13</v>
      </c>
      <c r="AS125" s="2">
        <v>0.52924768518518517</v>
      </c>
      <c r="AT125" s="2">
        <v>0.58381944444444445</v>
      </c>
      <c r="AU125">
        <v>201</v>
      </c>
      <c r="AV125" s="4">
        <v>0.23055555555555554</v>
      </c>
      <c r="AW125">
        <v>210</v>
      </c>
      <c r="AX125" s="4">
        <v>0.37013888888888885</v>
      </c>
      <c r="AY125">
        <v>208</v>
      </c>
      <c r="AZ125" s="4">
        <v>0.43124999999999997</v>
      </c>
      <c r="BA125">
        <v>33</v>
      </c>
      <c r="BB125" s="4">
        <v>0.54305555555555551</v>
      </c>
      <c r="BC125">
        <v>227</v>
      </c>
      <c r="BD125" s="4">
        <v>0.70833333333333337</v>
      </c>
      <c r="BE125">
        <v>36</v>
      </c>
      <c r="BF125" s="3">
        <v>1.1347222222222222</v>
      </c>
      <c r="BG125">
        <v>40</v>
      </c>
      <c r="BH125" s="3">
        <v>1.46875</v>
      </c>
      <c r="BI125">
        <v>215</v>
      </c>
      <c r="BJ125" s="3">
        <v>1.7826388888888889</v>
      </c>
      <c r="BK125">
        <v>38</v>
      </c>
      <c r="BL125" s="3">
        <v>1.9541666666666666</v>
      </c>
      <c r="BM125">
        <v>48</v>
      </c>
      <c r="BN125" s="3">
        <v>2.0326388888888887</v>
      </c>
      <c r="BO125">
        <v>203</v>
      </c>
      <c r="BP125" s="3">
        <v>2.276388888888889</v>
      </c>
      <c r="BQ125">
        <v>44</v>
      </c>
      <c r="BR125" s="3">
        <v>2.4083333333333332</v>
      </c>
      <c r="BS125">
        <v>218</v>
      </c>
      <c r="BT125" s="3">
        <v>2.5187500000000003</v>
      </c>
      <c r="BU125">
        <v>214</v>
      </c>
      <c r="BV125" s="3">
        <v>2.8083333333333336</v>
      </c>
      <c r="BW125">
        <v>206</v>
      </c>
      <c r="BX125" s="3">
        <v>3</v>
      </c>
      <c r="BY125">
        <v>205</v>
      </c>
      <c r="BZ125" s="3">
        <v>3.1187499999999999</v>
      </c>
      <c r="CA125">
        <v>32</v>
      </c>
      <c r="CB125" s="3">
        <v>3.1652777777777779</v>
      </c>
      <c r="CC125">
        <v>202</v>
      </c>
      <c r="CD125" s="3">
        <v>3.2645833333333329</v>
      </c>
    </row>
    <row r="126" spans="1:86">
      <c r="A126" s="1"/>
      <c r="B126">
        <v>442991</v>
      </c>
      <c r="C126">
        <v>584944</v>
      </c>
      <c r="D126" t="s">
        <v>128</v>
      </c>
      <c r="E126" t="s">
        <v>308</v>
      </c>
      <c r="F126">
        <v>62</v>
      </c>
      <c r="G126" t="s">
        <v>152</v>
      </c>
      <c r="I126">
        <v>0</v>
      </c>
      <c r="J126" s="2">
        <v>0.48979166666666668</v>
      </c>
      <c r="K126" s="2">
        <v>0.55952546296296302</v>
      </c>
      <c r="L126" s="5" t="s">
        <v>454</v>
      </c>
      <c r="M126">
        <v>0</v>
      </c>
      <c r="N126">
        <v>1</v>
      </c>
      <c r="P126" t="s">
        <v>230</v>
      </c>
      <c r="R126">
        <v>4</v>
      </c>
      <c r="S126" t="str">
        <f t="shared" si="7"/>
        <v>n/c for YUL</v>
      </c>
      <c r="T126" t="s">
        <v>289</v>
      </c>
      <c r="X126" t="s">
        <v>180</v>
      </c>
      <c r="Y126" t="str">
        <f t="shared" si="4"/>
        <v>W</v>
      </c>
      <c r="Z126">
        <f t="shared" si="5"/>
        <v>50</v>
      </c>
      <c r="AM126">
        <v>4</v>
      </c>
      <c r="AN126" t="s">
        <v>289</v>
      </c>
      <c r="AO126">
        <v>4.0999999999999996</v>
      </c>
      <c r="AQ126">
        <v>18</v>
      </c>
      <c r="AR126">
        <v>14</v>
      </c>
      <c r="AS126" s="2">
        <v>0.48979166666666668</v>
      </c>
      <c r="AT126" s="2">
        <v>0.55952546296296302</v>
      </c>
      <c r="AU126">
        <v>201</v>
      </c>
      <c r="AV126" s="4">
        <v>0.2673611111111111</v>
      </c>
      <c r="AW126">
        <v>210</v>
      </c>
      <c r="AX126" s="4">
        <v>0.4145833333333333</v>
      </c>
      <c r="AY126">
        <v>208</v>
      </c>
      <c r="AZ126" s="4">
        <v>0.47500000000000003</v>
      </c>
      <c r="BA126">
        <v>33</v>
      </c>
      <c r="BB126" s="4">
        <v>0.61527777777777781</v>
      </c>
      <c r="BC126">
        <v>227</v>
      </c>
      <c r="BD126" s="4">
        <v>0.76180555555555562</v>
      </c>
      <c r="BE126">
        <v>36</v>
      </c>
      <c r="BF126" s="3">
        <v>1.08125</v>
      </c>
      <c r="BG126">
        <v>40</v>
      </c>
      <c r="BH126" s="3">
        <v>1.5374999999999999</v>
      </c>
      <c r="BI126">
        <v>215</v>
      </c>
      <c r="BJ126" s="3">
        <v>1.8763888888888889</v>
      </c>
      <c r="BK126">
        <v>38</v>
      </c>
      <c r="BL126" s="3">
        <v>2.3631944444444444</v>
      </c>
      <c r="BM126">
        <v>48</v>
      </c>
      <c r="BN126" s="3">
        <v>2.4708333333333332</v>
      </c>
      <c r="BO126">
        <v>203</v>
      </c>
      <c r="BP126" s="3">
        <v>2.6458333333333335</v>
      </c>
      <c r="BQ126">
        <v>44</v>
      </c>
      <c r="BR126" s="3">
        <v>2.7791666666666668</v>
      </c>
      <c r="BS126">
        <v>218</v>
      </c>
      <c r="BT126" s="3">
        <v>2.8951388888888889</v>
      </c>
      <c r="BU126">
        <v>214</v>
      </c>
      <c r="BV126" s="3">
        <v>3.181944444444444</v>
      </c>
      <c r="BW126">
        <v>206</v>
      </c>
      <c r="BX126" s="3">
        <v>3.6479166666666667</v>
      </c>
      <c r="BY126">
        <v>205</v>
      </c>
      <c r="BZ126" s="3">
        <v>3.9576388888888889</v>
      </c>
      <c r="CA126">
        <v>32</v>
      </c>
      <c r="CB126" s="3">
        <v>4.0715277777777779</v>
      </c>
      <c r="CC126">
        <v>202</v>
      </c>
      <c r="CD126" s="3">
        <v>4.1729166666666666</v>
      </c>
    </row>
    <row r="127" spans="1:86">
      <c r="A127" s="1"/>
      <c r="B127">
        <v>407375</v>
      </c>
      <c r="C127">
        <v>426592</v>
      </c>
      <c r="D127" t="s">
        <v>76</v>
      </c>
      <c r="E127" t="s">
        <v>309</v>
      </c>
      <c r="F127">
        <v>67</v>
      </c>
      <c r="G127" t="s">
        <v>152</v>
      </c>
      <c r="I127">
        <v>0</v>
      </c>
      <c r="J127" s="2">
        <v>0.48478009259259264</v>
      </c>
      <c r="K127" s="2">
        <v>0.52471064814814816</v>
      </c>
      <c r="L127" s="5" t="s">
        <v>455</v>
      </c>
      <c r="M127">
        <v>3</v>
      </c>
      <c r="N127">
        <v>1</v>
      </c>
      <c r="P127" t="s">
        <v>74</v>
      </c>
      <c r="R127">
        <v>4</v>
      </c>
      <c r="S127" t="str">
        <f t="shared" si="7"/>
        <v>n/c for YUL</v>
      </c>
      <c r="T127" t="s">
        <v>289</v>
      </c>
      <c r="X127" t="s">
        <v>163</v>
      </c>
      <c r="Y127" t="str">
        <f t="shared" si="4"/>
        <v>W</v>
      </c>
      <c r="Z127">
        <f t="shared" si="5"/>
        <v>45</v>
      </c>
      <c r="AM127">
        <v>4</v>
      </c>
      <c r="AN127" t="s">
        <v>289</v>
      </c>
      <c r="AO127">
        <v>4.0999999999999996</v>
      </c>
      <c r="AQ127">
        <v>18</v>
      </c>
      <c r="AS127" s="2">
        <v>0.48478009259259264</v>
      </c>
      <c r="AT127" s="2">
        <v>0.52471064814814816</v>
      </c>
      <c r="AU127">
        <v>201</v>
      </c>
      <c r="AV127" s="4">
        <v>0.16666666666666666</v>
      </c>
      <c r="AW127">
        <v>210</v>
      </c>
      <c r="AX127" s="4">
        <v>0.24722222222222223</v>
      </c>
      <c r="AY127">
        <v>208</v>
      </c>
      <c r="AZ127" s="4">
        <v>0.28541666666666665</v>
      </c>
      <c r="BA127">
        <v>33</v>
      </c>
      <c r="BB127" s="4">
        <v>0.35347222222222219</v>
      </c>
      <c r="BC127">
        <v>227</v>
      </c>
      <c r="BD127" s="4">
        <v>0.46736111111111112</v>
      </c>
      <c r="BE127">
        <v>36</v>
      </c>
      <c r="BF127" s="4">
        <v>0.75763888888888886</v>
      </c>
      <c r="BG127">
        <v>40</v>
      </c>
      <c r="BH127" s="3">
        <v>1.038888888888889</v>
      </c>
      <c r="BI127">
        <v>215</v>
      </c>
      <c r="BJ127" s="3">
        <v>1.2534722222222221</v>
      </c>
      <c r="BK127">
        <v>38</v>
      </c>
      <c r="BL127" s="3">
        <v>1.3791666666666667</v>
      </c>
      <c r="BM127">
        <v>48</v>
      </c>
      <c r="BN127" s="3">
        <v>1.4291666666666665</v>
      </c>
      <c r="BO127">
        <v>203</v>
      </c>
      <c r="BP127" s="3">
        <v>1.575</v>
      </c>
      <c r="BQ127">
        <v>44</v>
      </c>
      <c r="BR127" s="3">
        <v>1.6812500000000001</v>
      </c>
      <c r="BS127">
        <v>218</v>
      </c>
      <c r="BU127">
        <v>214</v>
      </c>
      <c r="BV127" s="3">
        <v>2.0506944444444444</v>
      </c>
      <c r="BW127">
        <v>206</v>
      </c>
      <c r="BX127" s="3">
        <v>2.1951388888888888</v>
      </c>
      <c r="BY127">
        <v>205</v>
      </c>
      <c r="BZ127" s="3">
        <v>2.2833333333333332</v>
      </c>
      <c r="CA127">
        <v>32</v>
      </c>
      <c r="CB127" s="3">
        <v>2.3270833333333334</v>
      </c>
      <c r="CC127">
        <v>202</v>
      </c>
      <c r="CD127" s="3">
        <v>2.3861111111111111</v>
      </c>
    </row>
    <row r="128" spans="1:86">
      <c r="A128" s="1"/>
      <c r="B128">
        <v>220010</v>
      </c>
      <c r="C128">
        <v>323953</v>
      </c>
      <c r="D128" t="s">
        <v>184</v>
      </c>
      <c r="E128" t="s">
        <v>132</v>
      </c>
      <c r="F128">
        <v>96</v>
      </c>
      <c r="G128" t="s">
        <v>68</v>
      </c>
      <c r="I128">
        <v>0</v>
      </c>
      <c r="J128" s="2">
        <v>0.55991898148148145</v>
      </c>
      <c r="K128" s="2">
        <v>0.58236111111111111</v>
      </c>
      <c r="L128" s="5" t="s">
        <v>456</v>
      </c>
      <c r="M128">
        <v>0</v>
      </c>
      <c r="N128">
        <v>1</v>
      </c>
      <c r="P128" t="s">
        <v>145</v>
      </c>
      <c r="R128">
        <v>5</v>
      </c>
      <c r="S128" t="str">
        <f>IF(T128="E",IF(Y128="W",IF(Z128&lt;=16,"WJ","n/c for YUL"),IF(Z128&lt;=16,"MJ","n/c for YUL")),"")</f>
        <v>MJ</v>
      </c>
      <c r="T128" t="s">
        <v>310</v>
      </c>
      <c r="X128" t="s">
        <v>311</v>
      </c>
      <c r="Y128" t="str">
        <f t="shared" si="4"/>
        <v>M</v>
      </c>
      <c r="Z128">
        <f t="shared" si="5"/>
        <v>16</v>
      </c>
      <c r="AM128">
        <v>5</v>
      </c>
      <c r="AN128" t="s">
        <v>310</v>
      </c>
      <c r="AO128">
        <v>4.5</v>
      </c>
      <c r="AQ128">
        <v>20</v>
      </c>
      <c r="AR128">
        <v>1</v>
      </c>
      <c r="AS128" s="2">
        <v>0.55991898148148145</v>
      </c>
      <c r="AT128" s="2">
        <v>0.58236111111111111</v>
      </c>
      <c r="AU128">
        <v>224</v>
      </c>
      <c r="AV128" s="4">
        <v>5.9027777777777783E-2</v>
      </c>
      <c r="AW128">
        <v>223</v>
      </c>
      <c r="AX128" s="4">
        <v>0.14791666666666667</v>
      </c>
      <c r="AY128">
        <v>209</v>
      </c>
      <c r="AZ128" s="4">
        <v>0.1875</v>
      </c>
      <c r="BA128">
        <v>211</v>
      </c>
      <c r="BB128" s="4">
        <v>0.24444444444444446</v>
      </c>
      <c r="BC128">
        <v>213</v>
      </c>
      <c r="BD128" s="4">
        <v>0.28819444444444448</v>
      </c>
      <c r="BE128">
        <v>33</v>
      </c>
      <c r="BF128" s="4">
        <v>0.39513888888888887</v>
      </c>
      <c r="BG128">
        <v>227</v>
      </c>
      <c r="BH128" s="4">
        <v>0.45833333333333331</v>
      </c>
      <c r="BI128">
        <v>35</v>
      </c>
      <c r="BJ128" s="4">
        <v>0.60902777777777783</v>
      </c>
      <c r="BK128">
        <v>36</v>
      </c>
      <c r="BL128" s="4">
        <v>0.71319444444444446</v>
      </c>
      <c r="BM128">
        <v>37</v>
      </c>
      <c r="BN128" s="4">
        <v>0.75902777777777775</v>
      </c>
      <c r="BO128">
        <v>44</v>
      </c>
      <c r="BP128" s="4">
        <v>0.86319444444444438</v>
      </c>
      <c r="BQ128">
        <v>218</v>
      </c>
      <c r="BR128" s="4">
        <v>0.9291666666666667</v>
      </c>
      <c r="BS128">
        <v>214</v>
      </c>
      <c r="BT128" s="3">
        <v>1.0534722222222224</v>
      </c>
      <c r="BU128">
        <v>208</v>
      </c>
      <c r="BV128" s="3">
        <v>1.101388888888889</v>
      </c>
      <c r="BW128">
        <v>206</v>
      </c>
      <c r="BX128" s="3">
        <v>1.1270833333333334</v>
      </c>
      <c r="BY128">
        <v>201</v>
      </c>
      <c r="BZ128" s="3">
        <v>1.1875</v>
      </c>
      <c r="CA128">
        <v>205</v>
      </c>
      <c r="CB128" s="3">
        <v>1.2249999999999999</v>
      </c>
      <c r="CC128">
        <v>210</v>
      </c>
      <c r="CD128" s="3">
        <v>1.2562499999999999</v>
      </c>
      <c r="CE128">
        <v>212</v>
      </c>
      <c r="CF128" s="3">
        <v>1.3166666666666667</v>
      </c>
      <c r="CG128">
        <v>202</v>
      </c>
      <c r="CH128" s="3">
        <v>1.3402777777777777</v>
      </c>
    </row>
    <row r="129" spans="1:86">
      <c r="A129" s="1"/>
      <c r="B129">
        <v>331864</v>
      </c>
      <c r="C129">
        <v>443255</v>
      </c>
      <c r="D129" t="s">
        <v>176</v>
      </c>
      <c r="E129" t="s">
        <v>312</v>
      </c>
      <c r="F129">
        <v>98</v>
      </c>
      <c r="G129" t="s">
        <v>68</v>
      </c>
      <c r="I129">
        <v>0</v>
      </c>
      <c r="J129" s="2">
        <v>0.56369212962962967</v>
      </c>
      <c r="K129" s="2">
        <v>0.58986111111111106</v>
      </c>
      <c r="L129" s="5" t="s">
        <v>457</v>
      </c>
      <c r="M129">
        <v>0</v>
      </c>
      <c r="N129">
        <v>1</v>
      </c>
      <c r="P129" t="s">
        <v>145</v>
      </c>
      <c r="R129">
        <v>5</v>
      </c>
      <c r="S129" t="str">
        <f t="shared" ref="S129:S143" si="8">IF(T129="E",IF(Y129="W",IF(Z129&lt;=16,"WJ","n/c for YUL"),IF(Z129&lt;=16,"MJ","n/c for YUL")),"")</f>
        <v>MJ</v>
      </c>
      <c r="T129" t="s">
        <v>310</v>
      </c>
      <c r="X129" t="s">
        <v>313</v>
      </c>
      <c r="Y129" t="str">
        <f t="shared" si="4"/>
        <v>M</v>
      </c>
      <c r="Z129">
        <f t="shared" si="5"/>
        <v>14</v>
      </c>
      <c r="AM129">
        <v>5</v>
      </c>
      <c r="AN129" t="s">
        <v>310</v>
      </c>
      <c r="AO129">
        <v>4.5</v>
      </c>
      <c r="AQ129">
        <v>20</v>
      </c>
      <c r="AR129">
        <v>2</v>
      </c>
      <c r="AS129" s="2">
        <v>0.56369212962962967</v>
      </c>
      <c r="AT129" s="2">
        <v>0.58986111111111106</v>
      </c>
      <c r="AU129">
        <v>224</v>
      </c>
      <c r="AV129" s="4">
        <v>6.0416666666666667E-2</v>
      </c>
      <c r="AW129">
        <v>223</v>
      </c>
      <c r="AX129" s="4">
        <v>0.15763888888888888</v>
      </c>
      <c r="AY129">
        <v>209</v>
      </c>
      <c r="AZ129" s="4">
        <v>0.20347222222222219</v>
      </c>
      <c r="BA129">
        <v>211</v>
      </c>
      <c r="BB129" s="4">
        <v>0.26874999999999999</v>
      </c>
      <c r="BC129">
        <v>213</v>
      </c>
      <c r="BD129" s="4">
        <v>0.31666666666666665</v>
      </c>
      <c r="BE129">
        <v>33</v>
      </c>
      <c r="BF129" s="4">
        <v>0.43333333333333335</v>
      </c>
      <c r="BG129">
        <v>227</v>
      </c>
      <c r="BH129" s="4">
        <v>0.50347222222222221</v>
      </c>
      <c r="BI129">
        <v>35</v>
      </c>
      <c r="BJ129" s="4">
        <v>0.66319444444444442</v>
      </c>
      <c r="BK129">
        <v>36</v>
      </c>
      <c r="BL129" s="4">
        <v>0.78680555555555554</v>
      </c>
      <c r="BM129">
        <v>37</v>
      </c>
      <c r="BN129" s="4">
        <v>0.8340277777777777</v>
      </c>
      <c r="BO129">
        <v>44</v>
      </c>
      <c r="BP129" s="4">
        <v>0.96736111111111101</v>
      </c>
      <c r="BQ129">
        <v>218</v>
      </c>
      <c r="BR129" s="3">
        <v>1.0430555555555556</v>
      </c>
      <c r="BS129">
        <v>214</v>
      </c>
      <c r="BT129" s="3">
        <v>1.2055555555555555</v>
      </c>
      <c r="BU129">
        <v>208</v>
      </c>
      <c r="BV129" s="3">
        <v>1.2694444444444444</v>
      </c>
      <c r="BW129">
        <v>206</v>
      </c>
      <c r="BX129" s="3">
        <v>1.2993055555555555</v>
      </c>
      <c r="BY129">
        <v>201</v>
      </c>
      <c r="BZ129" s="3">
        <v>1.3652777777777778</v>
      </c>
      <c r="CA129">
        <v>205</v>
      </c>
      <c r="CB129" s="3">
        <v>1.4076388888888889</v>
      </c>
      <c r="CC129">
        <v>210</v>
      </c>
      <c r="CD129" s="3">
        <v>1.4451388888888888</v>
      </c>
      <c r="CE129">
        <v>212</v>
      </c>
      <c r="CF129" s="3">
        <v>1.5354166666666667</v>
      </c>
      <c r="CG129">
        <v>202</v>
      </c>
      <c r="CH129" s="3">
        <v>1.5638888888888889</v>
      </c>
    </row>
    <row r="130" spans="1:86">
      <c r="A130" s="1"/>
      <c r="B130">
        <v>220047</v>
      </c>
      <c r="C130">
        <v>220854</v>
      </c>
      <c r="D130" t="s">
        <v>133</v>
      </c>
      <c r="E130" t="s">
        <v>314</v>
      </c>
      <c r="F130">
        <v>98</v>
      </c>
      <c r="G130" t="s">
        <v>152</v>
      </c>
      <c r="I130">
        <v>0</v>
      </c>
      <c r="J130" s="2">
        <v>0.53059027777777779</v>
      </c>
      <c r="K130" s="2">
        <v>0.56439814814814815</v>
      </c>
      <c r="L130" s="5" t="s">
        <v>458</v>
      </c>
      <c r="M130">
        <v>0</v>
      </c>
      <c r="N130">
        <v>1</v>
      </c>
      <c r="P130" t="s">
        <v>74</v>
      </c>
      <c r="R130">
        <v>5</v>
      </c>
      <c r="S130" t="str">
        <f t="shared" si="8"/>
        <v>WJ</v>
      </c>
      <c r="T130" t="s">
        <v>310</v>
      </c>
      <c r="X130" t="s">
        <v>315</v>
      </c>
      <c r="Y130" t="str">
        <f t="shared" si="4"/>
        <v>W</v>
      </c>
      <c r="Z130">
        <f t="shared" si="5"/>
        <v>14</v>
      </c>
      <c r="AM130">
        <v>5</v>
      </c>
      <c r="AN130" t="s">
        <v>310</v>
      </c>
      <c r="AO130">
        <v>4.5</v>
      </c>
      <c r="AQ130">
        <v>20</v>
      </c>
      <c r="AR130">
        <v>3</v>
      </c>
      <c r="AS130" s="2">
        <v>0.53059027777777779</v>
      </c>
      <c r="AT130" s="2">
        <v>0.56439814814814815</v>
      </c>
      <c r="AU130">
        <v>224</v>
      </c>
      <c r="AV130" s="4">
        <v>8.6111111111111124E-2</v>
      </c>
      <c r="AW130">
        <v>223</v>
      </c>
      <c r="AX130" s="4">
        <v>0.21875</v>
      </c>
      <c r="AY130">
        <v>209</v>
      </c>
      <c r="AZ130" s="4">
        <v>0.26458333333333334</v>
      </c>
      <c r="BA130">
        <v>211</v>
      </c>
      <c r="BB130" s="4">
        <v>0.35347222222222219</v>
      </c>
      <c r="BC130">
        <v>213</v>
      </c>
      <c r="BD130" s="4">
        <v>0.4145833333333333</v>
      </c>
      <c r="BE130">
        <v>33</v>
      </c>
      <c r="BF130" s="4">
        <v>0.61736111111111114</v>
      </c>
      <c r="BG130">
        <v>227</v>
      </c>
      <c r="BH130" s="4">
        <v>0.7055555555555556</v>
      </c>
      <c r="BI130">
        <v>35</v>
      </c>
      <c r="BJ130" s="4">
        <v>0.92499999999999993</v>
      </c>
      <c r="BK130">
        <v>36</v>
      </c>
      <c r="BL130" s="3">
        <v>1.0854166666666667</v>
      </c>
      <c r="BM130">
        <v>37</v>
      </c>
      <c r="BN130" s="3">
        <v>1.1555555555555557</v>
      </c>
      <c r="BO130">
        <v>44</v>
      </c>
      <c r="BP130" s="3">
        <v>1.2993055555555555</v>
      </c>
      <c r="BQ130">
        <v>218</v>
      </c>
      <c r="BR130" s="3">
        <v>1.3833333333333335</v>
      </c>
      <c r="BS130">
        <v>214</v>
      </c>
      <c r="BT130" s="3">
        <v>1.5645833333333332</v>
      </c>
      <c r="BU130">
        <v>208</v>
      </c>
      <c r="BV130" s="3">
        <v>1.6506944444444445</v>
      </c>
      <c r="BW130">
        <v>206</v>
      </c>
      <c r="BX130" s="3">
        <v>1.7006944444444445</v>
      </c>
      <c r="BY130">
        <v>201</v>
      </c>
      <c r="BZ130" s="3">
        <v>1.7965277777777777</v>
      </c>
      <c r="CA130">
        <v>205</v>
      </c>
      <c r="CB130" s="3">
        <v>1.84375</v>
      </c>
      <c r="CC130">
        <v>210</v>
      </c>
      <c r="CD130" s="3">
        <v>1.8916666666666666</v>
      </c>
      <c r="CE130">
        <v>212</v>
      </c>
      <c r="CF130" s="3">
        <v>1.9652777777777777</v>
      </c>
      <c r="CG130">
        <v>202</v>
      </c>
      <c r="CH130" s="3">
        <v>2.0215277777777776</v>
      </c>
    </row>
    <row r="131" spans="1:86">
      <c r="A131" s="1"/>
      <c r="B131">
        <v>220791</v>
      </c>
      <c r="C131">
        <v>308723</v>
      </c>
      <c r="D131" t="s">
        <v>124</v>
      </c>
      <c r="E131" t="s">
        <v>316</v>
      </c>
      <c r="F131">
        <v>98</v>
      </c>
      <c r="G131" t="s">
        <v>152</v>
      </c>
      <c r="I131">
        <v>0</v>
      </c>
      <c r="J131" s="2">
        <v>0.49469907407407404</v>
      </c>
      <c r="K131" s="2">
        <v>0.53135416666666668</v>
      </c>
      <c r="L131" s="5" t="s">
        <v>459</v>
      </c>
      <c r="M131">
        <v>0</v>
      </c>
      <c r="N131">
        <v>1</v>
      </c>
      <c r="P131" t="s">
        <v>125</v>
      </c>
      <c r="R131">
        <v>5</v>
      </c>
      <c r="S131" t="str">
        <f t="shared" si="8"/>
        <v>WJ</v>
      </c>
      <c r="T131" t="s">
        <v>310</v>
      </c>
      <c r="X131" t="s">
        <v>315</v>
      </c>
      <c r="Y131" t="str">
        <f t="shared" ref="Y131:Y143" si="9">LEFT(X131,1)</f>
        <v>W</v>
      </c>
      <c r="Z131">
        <f t="shared" ref="Z131:Z143" si="10">VALUE(RIGHT(X131,2))</f>
        <v>14</v>
      </c>
      <c r="AM131">
        <v>5</v>
      </c>
      <c r="AN131" t="s">
        <v>310</v>
      </c>
      <c r="AO131">
        <v>4.5</v>
      </c>
      <c r="AQ131">
        <v>20</v>
      </c>
      <c r="AR131">
        <v>4</v>
      </c>
      <c r="AS131" s="2">
        <v>0.49469907407407404</v>
      </c>
      <c r="AT131" s="2">
        <v>0.53135416666666668</v>
      </c>
      <c r="AU131">
        <v>224</v>
      </c>
      <c r="AV131" s="4">
        <v>7.6388888888888895E-2</v>
      </c>
      <c r="AW131">
        <v>223</v>
      </c>
      <c r="AX131" s="4">
        <v>0.20625000000000002</v>
      </c>
      <c r="AY131">
        <v>209</v>
      </c>
      <c r="AZ131" s="4">
        <v>0.28125</v>
      </c>
      <c r="BA131">
        <v>211</v>
      </c>
      <c r="BB131" s="4">
        <v>0.39652777777777781</v>
      </c>
      <c r="BC131">
        <v>213</v>
      </c>
      <c r="BD131" s="4">
        <v>0.45624999999999999</v>
      </c>
      <c r="BE131">
        <v>33</v>
      </c>
      <c r="BF131" s="4">
        <v>0.61944444444444446</v>
      </c>
      <c r="BG131">
        <v>227</v>
      </c>
      <c r="BH131" s="4">
        <v>0.70763888888888893</v>
      </c>
      <c r="BI131">
        <v>35</v>
      </c>
      <c r="BJ131" s="4">
        <v>0.9472222222222223</v>
      </c>
      <c r="BK131">
        <v>36</v>
      </c>
      <c r="BL131" s="3">
        <v>1.1090277777777777</v>
      </c>
      <c r="BM131">
        <v>37</v>
      </c>
      <c r="BN131" s="3">
        <v>1.2006944444444445</v>
      </c>
      <c r="BO131">
        <v>44</v>
      </c>
      <c r="BP131" s="3">
        <v>1.4166666666666667</v>
      </c>
      <c r="BQ131">
        <v>218</v>
      </c>
      <c r="BR131" s="3">
        <v>1.4986111111111111</v>
      </c>
      <c r="BS131">
        <v>214</v>
      </c>
      <c r="BT131" s="3">
        <v>1.6756944444444446</v>
      </c>
      <c r="BU131">
        <v>208</v>
      </c>
      <c r="BV131" s="3">
        <v>1.7708333333333333</v>
      </c>
      <c r="BW131">
        <v>206</v>
      </c>
      <c r="BX131" s="3">
        <v>1.8395833333333333</v>
      </c>
      <c r="BY131">
        <v>201</v>
      </c>
      <c r="BZ131" s="3">
        <v>1.9388888888888889</v>
      </c>
      <c r="CA131">
        <v>205</v>
      </c>
      <c r="CB131" s="3">
        <v>1.9986111111111111</v>
      </c>
      <c r="CC131">
        <v>210</v>
      </c>
      <c r="CD131" s="3">
        <v>2.0548611111111112</v>
      </c>
      <c r="CE131">
        <v>212</v>
      </c>
      <c r="CF131" s="3">
        <v>2.1465277777777776</v>
      </c>
      <c r="CG131">
        <v>202</v>
      </c>
      <c r="CH131" s="3">
        <v>2.1895833333333332</v>
      </c>
    </row>
    <row r="132" spans="1:86">
      <c r="A132" s="1"/>
      <c r="B132">
        <v>434434</v>
      </c>
      <c r="C132">
        <v>175723</v>
      </c>
      <c r="D132" t="s">
        <v>224</v>
      </c>
      <c r="E132" t="s">
        <v>317</v>
      </c>
      <c r="F132">
        <v>98</v>
      </c>
      <c r="G132" t="s">
        <v>68</v>
      </c>
      <c r="I132">
        <v>0</v>
      </c>
      <c r="J132" s="2">
        <v>0.51465277777777774</v>
      </c>
      <c r="K132" s="2">
        <v>0.55562500000000004</v>
      </c>
      <c r="L132" s="5" t="s">
        <v>460</v>
      </c>
      <c r="M132">
        <v>0</v>
      </c>
      <c r="N132">
        <v>1</v>
      </c>
      <c r="P132" t="s">
        <v>74</v>
      </c>
      <c r="R132">
        <v>5</v>
      </c>
      <c r="S132" t="str">
        <f t="shared" si="8"/>
        <v>MJ</v>
      </c>
      <c r="T132" t="s">
        <v>310</v>
      </c>
      <c r="X132" t="s">
        <v>313</v>
      </c>
      <c r="Y132" t="str">
        <f t="shared" si="9"/>
        <v>M</v>
      </c>
      <c r="Z132">
        <f t="shared" si="10"/>
        <v>14</v>
      </c>
      <c r="AM132">
        <v>5</v>
      </c>
      <c r="AN132" t="s">
        <v>310</v>
      </c>
      <c r="AO132">
        <v>4.5</v>
      </c>
      <c r="AQ132">
        <v>20</v>
      </c>
      <c r="AR132">
        <v>5</v>
      </c>
      <c r="AS132" s="2">
        <v>0.51465277777777774</v>
      </c>
      <c r="AT132" s="2">
        <v>0.55562500000000004</v>
      </c>
      <c r="AU132">
        <v>224</v>
      </c>
      <c r="AV132" s="4">
        <v>9.0972222222222218E-2</v>
      </c>
      <c r="AW132">
        <v>223</v>
      </c>
      <c r="AX132" s="4">
        <v>0.24374999999999999</v>
      </c>
      <c r="AY132">
        <v>209</v>
      </c>
      <c r="AZ132" s="4">
        <v>0.31388888888888888</v>
      </c>
      <c r="BA132">
        <v>211</v>
      </c>
      <c r="BB132" s="4">
        <v>0.40902777777777777</v>
      </c>
      <c r="BC132">
        <v>213</v>
      </c>
      <c r="BD132" s="4">
        <v>0.50624999999999998</v>
      </c>
      <c r="BE132">
        <v>33</v>
      </c>
      <c r="BF132" s="4">
        <v>0.67847222222222225</v>
      </c>
      <c r="BG132">
        <v>227</v>
      </c>
      <c r="BH132" s="4">
        <v>0.78402777777777777</v>
      </c>
      <c r="BI132">
        <v>35</v>
      </c>
      <c r="BJ132" s="3">
        <v>1.0152777777777777</v>
      </c>
      <c r="BK132">
        <v>36</v>
      </c>
      <c r="BL132" s="3">
        <v>1.2013888888888888</v>
      </c>
      <c r="BM132">
        <v>37</v>
      </c>
      <c r="BN132" s="3">
        <v>1.2861111111111112</v>
      </c>
      <c r="BO132">
        <v>44</v>
      </c>
      <c r="BP132" s="3">
        <v>1.4388888888888889</v>
      </c>
      <c r="BQ132">
        <v>218</v>
      </c>
      <c r="BR132" s="3">
        <v>1.5298611111111111</v>
      </c>
      <c r="BS132">
        <v>214</v>
      </c>
      <c r="BT132" s="3">
        <v>1.7756944444444445</v>
      </c>
      <c r="BU132">
        <v>208</v>
      </c>
      <c r="BV132" s="3">
        <v>1.9138888888888888</v>
      </c>
      <c r="BW132">
        <v>206</v>
      </c>
      <c r="BX132" s="3">
        <v>1.9729166666666667</v>
      </c>
      <c r="BY132">
        <v>201</v>
      </c>
      <c r="BZ132" s="3">
        <v>2.1194444444444445</v>
      </c>
      <c r="CA132">
        <v>205</v>
      </c>
      <c r="CB132" s="3">
        <v>2.2208333333333332</v>
      </c>
      <c r="CC132">
        <v>210</v>
      </c>
      <c r="CD132" s="3">
        <v>2.2791666666666668</v>
      </c>
      <c r="CE132">
        <v>212</v>
      </c>
      <c r="CF132" s="3">
        <v>2.4006944444444445</v>
      </c>
      <c r="CG132">
        <v>202</v>
      </c>
      <c r="CH132" s="3">
        <v>2.4513888888888888</v>
      </c>
    </row>
    <row r="133" spans="1:86">
      <c r="A133" s="1"/>
      <c r="B133">
        <v>219650</v>
      </c>
      <c r="C133">
        <v>166985</v>
      </c>
      <c r="D133" t="s">
        <v>66</v>
      </c>
      <c r="E133" t="s">
        <v>318</v>
      </c>
      <c r="F133">
        <v>98</v>
      </c>
      <c r="G133" t="s">
        <v>68</v>
      </c>
      <c r="I133">
        <v>0</v>
      </c>
      <c r="J133" s="2">
        <v>0.48336805555555556</v>
      </c>
      <c r="K133" s="2">
        <v>0.52906249999999999</v>
      </c>
      <c r="L133" s="5" t="s">
        <v>461</v>
      </c>
      <c r="M133">
        <v>0</v>
      </c>
      <c r="N133">
        <v>1</v>
      </c>
      <c r="P133" t="s">
        <v>69</v>
      </c>
      <c r="R133">
        <v>5</v>
      </c>
      <c r="S133" t="str">
        <f t="shared" si="8"/>
        <v>MJ</v>
      </c>
      <c r="T133" t="s">
        <v>310</v>
      </c>
      <c r="X133" t="s">
        <v>313</v>
      </c>
      <c r="Y133" t="str">
        <f t="shared" si="9"/>
        <v>M</v>
      </c>
      <c r="Z133">
        <f t="shared" si="10"/>
        <v>14</v>
      </c>
      <c r="AM133">
        <v>5</v>
      </c>
      <c r="AN133" t="s">
        <v>310</v>
      </c>
      <c r="AO133">
        <v>4.5</v>
      </c>
      <c r="AQ133">
        <v>20</v>
      </c>
      <c r="AR133">
        <v>6</v>
      </c>
      <c r="AS133" s="2">
        <v>0.48336805555555556</v>
      </c>
      <c r="AT133" s="2">
        <v>0.52906249999999999</v>
      </c>
      <c r="AU133">
        <v>224</v>
      </c>
      <c r="AV133" s="4">
        <v>0.13055555555555556</v>
      </c>
      <c r="AW133">
        <v>223</v>
      </c>
      <c r="AX133" s="4">
        <v>0.35833333333333334</v>
      </c>
      <c r="AY133">
        <v>209</v>
      </c>
      <c r="AZ133" s="4">
        <v>0.46666666666666662</v>
      </c>
      <c r="BA133">
        <v>211</v>
      </c>
      <c r="BB133" s="4">
        <v>0.63750000000000007</v>
      </c>
      <c r="BC133">
        <v>213</v>
      </c>
      <c r="BD133" s="4">
        <v>0.75555555555555554</v>
      </c>
      <c r="BE133">
        <v>33</v>
      </c>
      <c r="BF133" s="3">
        <v>1.1527777777777779</v>
      </c>
      <c r="BG133">
        <v>227</v>
      </c>
      <c r="BH133" s="3">
        <v>1.2444444444444445</v>
      </c>
      <c r="BI133">
        <v>35</v>
      </c>
      <c r="BJ133" s="3">
        <v>1.4861111111111109</v>
      </c>
      <c r="BK133">
        <v>36</v>
      </c>
      <c r="BL133" s="3">
        <v>1.6569444444444443</v>
      </c>
      <c r="BM133">
        <v>37</v>
      </c>
      <c r="BN133" s="3">
        <v>1.7249999999999999</v>
      </c>
      <c r="BO133">
        <v>44</v>
      </c>
      <c r="BP133" s="3">
        <v>1.9652777777777777</v>
      </c>
      <c r="BQ133">
        <v>218</v>
      </c>
      <c r="BR133" s="3">
        <v>2.0548611111111112</v>
      </c>
      <c r="BS133">
        <v>214</v>
      </c>
      <c r="BT133" s="3">
        <v>2.2743055555555558</v>
      </c>
      <c r="BU133">
        <v>208</v>
      </c>
      <c r="BV133" s="3">
        <v>2.3708333333333331</v>
      </c>
      <c r="BW133">
        <v>206</v>
      </c>
      <c r="BX133" s="3">
        <v>2.4131944444444442</v>
      </c>
      <c r="BY133">
        <v>201</v>
      </c>
      <c r="BZ133" s="3">
        <v>2.4833333333333334</v>
      </c>
      <c r="CA133">
        <v>205</v>
      </c>
      <c r="CB133" s="3">
        <v>2.5451388888888888</v>
      </c>
      <c r="CC133">
        <v>210</v>
      </c>
      <c r="CD133" s="3">
        <v>2.5972222222222223</v>
      </c>
      <c r="CE133">
        <v>212</v>
      </c>
      <c r="CF133" s="3">
        <v>2.6993055555555556</v>
      </c>
      <c r="CG133">
        <v>202</v>
      </c>
      <c r="CH133" s="3">
        <v>2.7354166666666671</v>
      </c>
    </row>
    <row r="134" spans="1:86">
      <c r="A134" s="1"/>
      <c r="B134">
        <v>363988</v>
      </c>
      <c r="C134">
        <v>412190</v>
      </c>
      <c r="D134" t="s">
        <v>88</v>
      </c>
      <c r="E134" t="s">
        <v>319</v>
      </c>
      <c r="F134">
        <v>0</v>
      </c>
      <c r="G134" t="s">
        <v>152</v>
      </c>
      <c r="I134">
        <v>0</v>
      </c>
      <c r="J134" s="2">
        <v>0.51252314814814814</v>
      </c>
      <c r="K134" s="2">
        <v>0.52159722222222216</v>
      </c>
      <c r="L134" s="5" t="s">
        <v>462</v>
      </c>
      <c r="M134">
        <v>0</v>
      </c>
      <c r="N134">
        <v>1</v>
      </c>
      <c r="P134" t="s">
        <v>90</v>
      </c>
      <c r="R134">
        <v>6</v>
      </c>
      <c r="S134" t="str">
        <f>IF(T134="F",IF(Y134="W",IF(Z134&lt;=12,"WYJ","n/c for YUL"),IF(Z134&lt;=12,"MYJ","n/c for YUL")),"")</f>
        <v>WYJ</v>
      </c>
      <c r="T134" t="s">
        <v>320</v>
      </c>
      <c r="X134" t="s">
        <v>321</v>
      </c>
      <c r="Y134" t="str">
        <f t="shared" si="9"/>
        <v>W</v>
      </c>
      <c r="Z134">
        <f t="shared" si="10"/>
        <v>12</v>
      </c>
      <c r="AM134">
        <v>6</v>
      </c>
      <c r="AN134" t="s">
        <v>320</v>
      </c>
      <c r="AO134">
        <v>1.7</v>
      </c>
      <c r="AQ134">
        <v>16</v>
      </c>
      <c r="AR134">
        <v>1</v>
      </c>
      <c r="AS134" s="2">
        <v>0.51252314814814814</v>
      </c>
      <c r="AT134" s="2">
        <v>0.52159722222222216</v>
      </c>
      <c r="AU134">
        <v>31</v>
      </c>
      <c r="AV134" s="4">
        <v>3.6111111111111115E-2</v>
      </c>
      <c r="AW134">
        <v>204</v>
      </c>
      <c r="AX134" s="4">
        <v>5.6944444444444443E-2</v>
      </c>
      <c r="AY134">
        <v>45</v>
      </c>
      <c r="AZ134" s="4">
        <v>9.0972222222222218E-2</v>
      </c>
      <c r="BA134">
        <v>221</v>
      </c>
      <c r="BB134" s="4">
        <v>0.16180555555555556</v>
      </c>
      <c r="BC134">
        <v>222</v>
      </c>
      <c r="BD134" s="4">
        <v>0.17986111111111111</v>
      </c>
      <c r="BE134">
        <v>220</v>
      </c>
      <c r="BF134" s="4">
        <v>0.24722222222222223</v>
      </c>
      <c r="BG134">
        <v>46</v>
      </c>
      <c r="BH134" s="4">
        <v>0.28888888888888892</v>
      </c>
      <c r="BI134">
        <v>224</v>
      </c>
      <c r="BJ134" s="4">
        <v>0.32916666666666666</v>
      </c>
      <c r="BK134">
        <v>201</v>
      </c>
      <c r="BL134" s="4">
        <v>0.35833333333333334</v>
      </c>
      <c r="BM134">
        <v>32</v>
      </c>
      <c r="BN134" s="4">
        <v>0.38611111111111113</v>
      </c>
      <c r="BO134">
        <v>225</v>
      </c>
      <c r="BP134" s="4">
        <v>0.40347222222222223</v>
      </c>
      <c r="BQ134">
        <v>210</v>
      </c>
      <c r="BR134" s="4">
        <v>0.43263888888888885</v>
      </c>
      <c r="BS134">
        <v>208</v>
      </c>
      <c r="BT134" s="4">
        <v>0.46597222222222223</v>
      </c>
      <c r="BU134">
        <v>207</v>
      </c>
      <c r="BV134" s="4">
        <v>0.4861111111111111</v>
      </c>
      <c r="BW134">
        <v>212</v>
      </c>
      <c r="BX134" s="4">
        <v>0.50902777777777775</v>
      </c>
      <c r="BY134">
        <v>202</v>
      </c>
      <c r="BZ134" s="4">
        <v>0.53819444444444442</v>
      </c>
    </row>
    <row r="135" spans="1:86">
      <c r="A135" s="1"/>
      <c r="B135">
        <v>414004</v>
      </c>
      <c r="D135" t="s">
        <v>322</v>
      </c>
      <c r="E135" t="s">
        <v>323</v>
      </c>
      <c r="F135">
        <v>0</v>
      </c>
      <c r="G135" t="s">
        <v>68</v>
      </c>
      <c r="I135" t="s">
        <v>324</v>
      </c>
      <c r="J135" s="2">
        <v>0.47357638888888887</v>
      </c>
      <c r="K135" s="2">
        <v>0.48674768518518513</v>
      </c>
      <c r="L135" s="5" t="s">
        <v>463</v>
      </c>
      <c r="M135">
        <v>0</v>
      </c>
      <c r="N135">
        <v>1</v>
      </c>
      <c r="R135">
        <v>6</v>
      </c>
      <c r="S135" t="str">
        <f t="shared" ref="S135:S143" si="11">IF(T135="F",IF(Y135="W",IF(Z135&lt;=12,"WYJ","n/c for YUL"),IF(Z135&lt;=12,"MYJ","n/c for YUL")),"")</f>
        <v>MYJ</v>
      </c>
      <c r="T135" t="s">
        <v>320</v>
      </c>
      <c r="X135" t="s">
        <v>325</v>
      </c>
      <c r="Y135" t="str">
        <f t="shared" si="9"/>
        <v>M</v>
      </c>
      <c r="Z135">
        <f t="shared" si="10"/>
        <v>12</v>
      </c>
      <c r="AM135">
        <v>6</v>
      </c>
      <c r="AN135" t="s">
        <v>320</v>
      </c>
      <c r="AO135">
        <v>1.7</v>
      </c>
      <c r="AQ135">
        <v>16</v>
      </c>
      <c r="AS135" s="2">
        <v>0.47357638888888887</v>
      </c>
      <c r="AT135" s="2">
        <v>0.48674768518518513</v>
      </c>
      <c r="AU135">
        <v>31</v>
      </c>
      <c r="AV135" s="4">
        <v>4.3055555555555562E-2</v>
      </c>
      <c r="AW135">
        <v>204</v>
      </c>
      <c r="AX135" s="4">
        <v>7.013888888888889E-2</v>
      </c>
      <c r="AY135">
        <v>45</v>
      </c>
      <c r="AZ135" s="4">
        <v>0.10902777777777778</v>
      </c>
      <c r="BA135">
        <v>221</v>
      </c>
      <c r="BB135" s="4">
        <v>0.22638888888888889</v>
      </c>
      <c r="BC135">
        <v>222</v>
      </c>
      <c r="BD135" s="4">
        <v>0.25972222222222224</v>
      </c>
      <c r="BE135">
        <v>220</v>
      </c>
      <c r="BF135" s="4">
        <v>0.33819444444444446</v>
      </c>
      <c r="BG135">
        <v>46</v>
      </c>
      <c r="BH135" s="4">
        <v>0.41597222222222219</v>
      </c>
      <c r="BI135">
        <v>224</v>
      </c>
      <c r="BJ135" s="4">
        <v>0.47152777777777777</v>
      </c>
      <c r="BK135">
        <v>201</v>
      </c>
      <c r="BL135" s="4">
        <v>0.50416666666666665</v>
      </c>
      <c r="BM135">
        <v>32</v>
      </c>
      <c r="BN135" s="4">
        <v>0.54027777777777775</v>
      </c>
      <c r="BO135">
        <v>225</v>
      </c>
      <c r="BP135" s="4">
        <v>0.56805555555555554</v>
      </c>
      <c r="BQ135">
        <v>210</v>
      </c>
      <c r="BR135" s="4">
        <v>0.62430555555555556</v>
      </c>
      <c r="BS135">
        <v>208</v>
      </c>
      <c r="BT135" s="4">
        <v>0.6645833333333333</v>
      </c>
      <c r="BU135">
        <v>207</v>
      </c>
      <c r="BV135" s="4">
        <v>0.68888888888888899</v>
      </c>
      <c r="BW135">
        <v>212</v>
      </c>
      <c r="BX135" s="4">
        <v>0.7284722222222223</v>
      </c>
      <c r="BY135">
        <v>202</v>
      </c>
      <c r="BZ135" s="4">
        <v>0.77430555555555547</v>
      </c>
    </row>
    <row r="136" spans="1:86">
      <c r="A136" s="1"/>
      <c r="B136">
        <v>220783</v>
      </c>
      <c r="C136">
        <v>308724</v>
      </c>
      <c r="D136" t="s">
        <v>124</v>
      </c>
      <c r="E136" t="s">
        <v>314</v>
      </c>
      <c r="F136">
        <v>0</v>
      </c>
      <c r="G136" t="s">
        <v>152</v>
      </c>
      <c r="I136">
        <v>0</v>
      </c>
      <c r="J136" s="2">
        <v>0.4946875</v>
      </c>
      <c r="K136" s="2">
        <v>0.50880787037037034</v>
      </c>
      <c r="L136" s="5" t="s">
        <v>464</v>
      </c>
      <c r="M136">
        <v>0</v>
      </c>
      <c r="N136">
        <v>1</v>
      </c>
      <c r="P136" t="s">
        <v>125</v>
      </c>
      <c r="R136">
        <v>6</v>
      </c>
      <c r="S136" t="str">
        <f t="shared" si="11"/>
        <v>WYJ</v>
      </c>
      <c r="T136" t="s">
        <v>320</v>
      </c>
      <c r="X136" t="s">
        <v>321</v>
      </c>
      <c r="Y136" t="str">
        <f t="shared" si="9"/>
        <v>W</v>
      </c>
      <c r="Z136">
        <f t="shared" si="10"/>
        <v>12</v>
      </c>
      <c r="AM136">
        <v>6</v>
      </c>
      <c r="AN136" t="s">
        <v>320</v>
      </c>
      <c r="AO136">
        <v>1.7</v>
      </c>
      <c r="AQ136">
        <v>16</v>
      </c>
      <c r="AR136">
        <v>2</v>
      </c>
      <c r="AS136" s="2">
        <v>0.4946875</v>
      </c>
      <c r="AT136" s="2">
        <v>0.50880787037037034</v>
      </c>
      <c r="AU136">
        <v>31</v>
      </c>
      <c r="AV136" s="4">
        <v>4.6527777777777779E-2</v>
      </c>
      <c r="AW136">
        <v>204</v>
      </c>
      <c r="AX136" s="4">
        <v>7.2222222222222229E-2</v>
      </c>
      <c r="AY136">
        <v>45</v>
      </c>
      <c r="AZ136" s="4">
        <v>0.10833333333333334</v>
      </c>
      <c r="BA136">
        <v>221</v>
      </c>
      <c r="BB136" s="4">
        <v>0.2298611111111111</v>
      </c>
      <c r="BC136">
        <v>222</v>
      </c>
      <c r="BD136" s="4">
        <v>0.25</v>
      </c>
      <c r="BE136">
        <v>220</v>
      </c>
      <c r="BF136" s="4">
        <v>0.3298611111111111</v>
      </c>
      <c r="BG136">
        <v>46</v>
      </c>
      <c r="BH136" s="4">
        <v>0.38125000000000003</v>
      </c>
      <c r="BI136">
        <v>224</v>
      </c>
      <c r="BJ136" s="4">
        <v>0.52569444444444446</v>
      </c>
      <c r="BK136">
        <v>201</v>
      </c>
      <c r="BL136" s="4">
        <v>0.57152777777777775</v>
      </c>
      <c r="BM136">
        <v>32</v>
      </c>
      <c r="BN136" s="4">
        <v>0.60138888888888886</v>
      </c>
      <c r="BO136">
        <v>225</v>
      </c>
      <c r="BP136" s="4">
        <v>0.63263888888888886</v>
      </c>
      <c r="BQ136">
        <v>210</v>
      </c>
      <c r="BR136" s="4">
        <v>0.69652777777777775</v>
      </c>
      <c r="BS136">
        <v>208</v>
      </c>
      <c r="BT136" s="4">
        <v>0.74722222222222223</v>
      </c>
      <c r="BU136">
        <v>207</v>
      </c>
      <c r="BV136" s="4">
        <v>0.76874999999999993</v>
      </c>
      <c r="BW136">
        <v>212</v>
      </c>
      <c r="BX136" s="4">
        <v>0.7993055555555556</v>
      </c>
      <c r="BY136">
        <v>202</v>
      </c>
      <c r="BZ136" s="4">
        <v>0.83888888888888891</v>
      </c>
    </row>
    <row r="137" spans="1:86">
      <c r="A137" s="1"/>
      <c r="B137">
        <v>426532</v>
      </c>
      <c r="D137" t="s">
        <v>326</v>
      </c>
      <c r="E137" t="s">
        <v>327</v>
      </c>
      <c r="F137">
        <v>0</v>
      </c>
      <c r="G137" t="s">
        <v>68</v>
      </c>
      <c r="I137">
        <v>0</v>
      </c>
      <c r="J137" s="2">
        <v>0.48481481481481481</v>
      </c>
      <c r="K137" s="2">
        <v>0.5003819444444445</v>
      </c>
      <c r="L137" s="5" t="s">
        <v>465</v>
      </c>
      <c r="M137">
        <v>0</v>
      </c>
      <c r="N137">
        <v>1</v>
      </c>
      <c r="P137" t="s">
        <v>149</v>
      </c>
      <c r="R137">
        <v>6</v>
      </c>
      <c r="S137" t="str">
        <f t="shared" si="11"/>
        <v>MYJ</v>
      </c>
      <c r="T137" t="s">
        <v>320</v>
      </c>
      <c r="X137" t="s">
        <v>325</v>
      </c>
      <c r="Y137" t="str">
        <f t="shared" si="9"/>
        <v>M</v>
      </c>
      <c r="Z137">
        <f t="shared" si="10"/>
        <v>12</v>
      </c>
      <c r="AM137">
        <v>6</v>
      </c>
      <c r="AN137" t="s">
        <v>320</v>
      </c>
      <c r="AO137">
        <v>1.7</v>
      </c>
      <c r="AQ137">
        <v>16</v>
      </c>
      <c r="AR137">
        <v>3</v>
      </c>
      <c r="AS137" s="2">
        <v>0.48481481481481481</v>
      </c>
      <c r="AT137" s="2">
        <v>0.5003819444444445</v>
      </c>
      <c r="AU137">
        <v>31</v>
      </c>
      <c r="AV137" s="4">
        <v>5.4166666666666669E-2</v>
      </c>
      <c r="AW137">
        <v>204</v>
      </c>
      <c r="AX137" s="4">
        <v>0.16666666666666666</v>
      </c>
      <c r="AY137">
        <v>45</v>
      </c>
      <c r="AZ137" s="4">
        <v>0.21736111111111112</v>
      </c>
      <c r="BA137">
        <v>221</v>
      </c>
      <c r="BB137" s="4">
        <v>0.31666666666666665</v>
      </c>
      <c r="BC137">
        <v>222</v>
      </c>
      <c r="BD137" s="4">
        <v>0.34930555555555554</v>
      </c>
      <c r="BE137">
        <v>220</v>
      </c>
      <c r="BF137" s="4">
        <v>0.42499999999999999</v>
      </c>
      <c r="BG137">
        <v>46</v>
      </c>
      <c r="BH137" s="4">
        <v>0.49374999999999997</v>
      </c>
      <c r="BI137">
        <v>224</v>
      </c>
      <c r="BJ137" s="4">
        <v>0.55763888888888891</v>
      </c>
      <c r="BK137">
        <v>201</v>
      </c>
      <c r="BL137" s="4">
        <v>0.61249999999999993</v>
      </c>
      <c r="BM137">
        <v>32</v>
      </c>
      <c r="BN137" s="4">
        <v>0.65277777777777779</v>
      </c>
      <c r="BO137">
        <v>225</v>
      </c>
      <c r="BP137" s="4">
        <v>0.69444444444444453</v>
      </c>
      <c r="BQ137">
        <v>210</v>
      </c>
      <c r="BR137" s="4">
        <v>0.77847222222222223</v>
      </c>
      <c r="BS137">
        <v>208</v>
      </c>
      <c r="BT137" s="4">
        <v>0.82152777777777775</v>
      </c>
      <c r="BU137">
        <v>207</v>
      </c>
      <c r="BV137" s="4">
        <v>0.84930555555555554</v>
      </c>
      <c r="BW137">
        <v>212</v>
      </c>
      <c r="BX137" s="4">
        <v>0.8881944444444444</v>
      </c>
      <c r="BY137">
        <v>202</v>
      </c>
      <c r="BZ137" s="4">
        <v>0.92291666666666661</v>
      </c>
    </row>
    <row r="138" spans="1:86">
      <c r="A138" s="1"/>
      <c r="B138">
        <v>220220</v>
      </c>
      <c r="C138">
        <v>447615</v>
      </c>
      <c r="D138" t="s">
        <v>104</v>
      </c>
      <c r="E138" t="s">
        <v>328</v>
      </c>
      <c r="F138">
        <v>0</v>
      </c>
      <c r="G138" t="s">
        <v>152</v>
      </c>
      <c r="I138">
        <v>0</v>
      </c>
      <c r="J138" s="2">
        <v>0.54377314814814814</v>
      </c>
      <c r="K138" s="2">
        <v>0.56083333333333341</v>
      </c>
      <c r="L138" s="5" t="s">
        <v>466</v>
      </c>
      <c r="M138">
        <v>0</v>
      </c>
      <c r="N138">
        <v>1</v>
      </c>
      <c r="P138" t="s">
        <v>106</v>
      </c>
      <c r="R138">
        <v>6</v>
      </c>
      <c r="S138" t="str">
        <f t="shared" si="11"/>
        <v>WYJ</v>
      </c>
      <c r="T138" t="s">
        <v>320</v>
      </c>
      <c r="X138" t="s">
        <v>321</v>
      </c>
      <c r="Y138" t="str">
        <f t="shared" si="9"/>
        <v>W</v>
      </c>
      <c r="Z138">
        <f t="shared" si="10"/>
        <v>12</v>
      </c>
      <c r="AM138">
        <v>6</v>
      </c>
      <c r="AN138" t="s">
        <v>320</v>
      </c>
      <c r="AO138">
        <v>1.7</v>
      </c>
      <c r="AQ138">
        <v>16</v>
      </c>
      <c r="AR138">
        <v>4</v>
      </c>
      <c r="AS138" s="2">
        <v>0.54377314814814814</v>
      </c>
      <c r="AT138" s="2">
        <v>0.56083333333333341</v>
      </c>
      <c r="AU138">
        <v>31</v>
      </c>
      <c r="AV138" s="4">
        <v>4.7916666666666663E-2</v>
      </c>
      <c r="AW138">
        <v>204</v>
      </c>
      <c r="AX138" s="4">
        <v>8.0555555555555561E-2</v>
      </c>
      <c r="AY138">
        <v>45</v>
      </c>
      <c r="AZ138" s="4">
        <v>0.20486111111111113</v>
      </c>
      <c r="BA138">
        <v>221</v>
      </c>
      <c r="BB138" s="4">
        <v>0.40972222222222227</v>
      </c>
      <c r="BC138">
        <v>222</v>
      </c>
      <c r="BD138" s="4">
        <v>0.44097222222222227</v>
      </c>
      <c r="BE138">
        <v>220</v>
      </c>
      <c r="BF138" s="4">
        <v>0.52708333333333335</v>
      </c>
      <c r="BG138">
        <v>46</v>
      </c>
      <c r="BH138" s="4">
        <v>0.60625000000000007</v>
      </c>
      <c r="BI138">
        <v>224</v>
      </c>
      <c r="BJ138" s="4">
        <v>0.67638888888888893</v>
      </c>
      <c r="BK138">
        <v>201</v>
      </c>
      <c r="BL138" s="4">
        <v>0.72361111111111109</v>
      </c>
      <c r="BM138">
        <v>32</v>
      </c>
      <c r="BN138" s="4">
        <v>0.77500000000000002</v>
      </c>
      <c r="BO138">
        <v>225</v>
      </c>
      <c r="BP138" s="4">
        <v>0.80833333333333324</v>
      </c>
      <c r="BQ138">
        <v>210</v>
      </c>
      <c r="BR138" s="4">
        <v>0.8666666666666667</v>
      </c>
      <c r="BS138">
        <v>208</v>
      </c>
      <c r="BT138" s="4">
        <v>0.90486111111111101</v>
      </c>
      <c r="BU138">
        <v>207</v>
      </c>
      <c r="BV138" s="4">
        <v>0.9291666666666667</v>
      </c>
      <c r="BW138">
        <v>212</v>
      </c>
      <c r="BX138" s="4">
        <v>0.96597222222222223</v>
      </c>
      <c r="BY138">
        <v>202</v>
      </c>
      <c r="BZ138" s="3">
        <v>1.0138888888888888</v>
      </c>
    </row>
    <row r="139" spans="1:86">
      <c r="A139" s="1"/>
      <c r="B139">
        <v>426526</v>
      </c>
      <c r="D139" t="s">
        <v>217</v>
      </c>
      <c r="E139" t="s">
        <v>329</v>
      </c>
      <c r="F139">
        <v>2</v>
      </c>
      <c r="G139" t="s">
        <v>68</v>
      </c>
      <c r="I139" t="s">
        <v>324</v>
      </c>
      <c r="J139" s="2">
        <v>0.4854282407407407</v>
      </c>
      <c r="K139" s="2">
        <v>0.50918981481481485</v>
      </c>
      <c r="L139" s="5" t="s">
        <v>467</v>
      </c>
      <c r="M139">
        <v>0</v>
      </c>
      <c r="N139">
        <v>1</v>
      </c>
      <c r="P139" t="s">
        <v>149</v>
      </c>
      <c r="R139">
        <v>6</v>
      </c>
      <c r="S139" t="str">
        <f t="shared" si="11"/>
        <v>MYJ</v>
      </c>
      <c r="T139" t="s">
        <v>320</v>
      </c>
      <c r="X139" t="s">
        <v>330</v>
      </c>
      <c r="Y139" t="str">
        <f t="shared" si="9"/>
        <v>M</v>
      </c>
      <c r="Z139">
        <f t="shared" si="10"/>
        <v>10</v>
      </c>
      <c r="AM139">
        <v>6</v>
      </c>
      <c r="AN139" t="s">
        <v>320</v>
      </c>
      <c r="AO139">
        <v>1.7</v>
      </c>
      <c r="AQ139">
        <v>16</v>
      </c>
      <c r="AS139" s="2">
        <v>0.4854282407407407</v>
      </c>
      <c r="AT139" s="2">
        <v>0.50918981481481485</v>
      </c>
      <c r="AU139">
        <v>31</v>
      </c>
      <c r="AV139" s="4">
        <v>7.2916666666666671E-2</v>
      </c>
      <c r="AW139">
        <v>204</v>
      </c>
      <c r="AX139" s="4">
        <v>0.15902777777777777</v>
      </c>
      <c r="AY139">
        <v>45</v>
      </c>
      <c r="AZ139" s="4">
        <v>0.36944444444444446</v>
      </c>
      <c r="BA139">
        <v>221</v>
      </c>
      <c r="BB139" s="4">
        <v>0.68402777777777779</v>
      </c>
      <c r="BC139">
        <v>222</v>
      </c>
      <c r="BD139" s="4">
        <v>0.71944444444444444</v>
      </c>
      <c r="BE139">
        <v>220</v>
      </c>
      <c r="BF139" s="4">
        <v>0.83958333333333324</v>
      </c>
      <c r="BG139">
        <v>46</v>
      </c>
      <c r="BH139" s="4">
        <v>0.94097222222222221</v>
      </c>
      <c r="BI139">
        <v>224</v>
      </c>
      <c r="BJ139" s="3">
        <v>1.0062499999999999</v>
      </c>
      <c r="BK139">
        <v>201</v>
      </c>
      <c r="BL139" s="3">
        <v>1.05</v>
      </c>
      <c r="BM139">
        <v>32</v>
      </c>
      <c r="BN139" s="3">
        <v>1.1618055555555555</v>
      </c>
      <c r="BO139">
        <v>225</v>
      </c>
      <c r="BP139" s="3">
        <v>1.1937499999999999</v>
      </c>
      <c r="BQ139">
        <v>210</v>
      </c>
      <c r="BR139" s="3">
        <v>1.2562499999999999</v>
      </c>
      <c r="BS139">
        <v>208</v>
      </c>
      <c r="BT139" s="3">
        <v>1.3090277777777779</v>
      </c>
      <c r="BU139">
        <v>207</v>
      </c>
      <c r="BV139" s="3">
        <v>1.3305555555555555</v>
      </c>
      <c r="BW139">
        <v>212</v>
      </c>
      <c r="BX139" s="3">
        <v>1.3680555555555556</v>
      </c>
      <c r="BY139">
        <v>202</v>
      </c>
      <c r="BZ139" s="3">
        <v>1.409027777777778</v>
      </c>
    </row>
    <row r="140" spans="1:86">
      <c r="A140" s="1"/>
      <c r="B140">
        <v>50133</v>
      </c>
      <c r="C140">
        <v>379041</v>
      </c>
      <c r="D140" t="s">
        <v>297</v>
      </c>
      <c r="E140" t="s">
        <v>331</v>
      </c>
      <c r="F140">
        <v>47</v>
      </c>
      <c r="G140" t="s">
        <v>68</v>
      </c>
      <c r="I140">
        <v>0</v>
      </c>
      <c r="J140" s="2">
        <v>0.51394675925925926</v>
      </c>
      <c r="K140" s="2">
        <v>0.53891203703703705</v>
      </c>
      <c r="L140" s="5" t="s">
        <v>468</v>
      </c>
      <c r="M140">
        <v>0</v>
      </c>
      <c r="N140">
        <v>1</v>
      </c>
      <c r="P140" t="s">
        <v>74</v>
      </c>
      <c r="R140">
        <v>6</v>
      </c>
      <c r="S140" t="str">
        <f t="shared" si="11"/>
        <v>n/c for YUL</v>
      </c>
      <c r="T140" t="s">
        <v>320</v>
      </c>
      <c r="X140" t="s">
        <v>210</v>
      </c>
      <c r="Y140" t="str">
        <f t="shared" si="9"/>
        <v>M</v>
      </c>
      <c r="Z140">
        <f t="shared" si="10"/>
        <v>65</v>
      </c>
      <c r="AM140">
        <v>6</v>
      </c>
      <c r="AN140" t="s">
        <v>320</v>
      </c>
      <c r="AO140">
        <v>1.7</v>
      </c>
      <c r="AQ140">
        <v>16</v>
      </c>
      <c r="AR140">
        <v>5</v>
      </c>
      <c r="AS140" s="2">
        <v>0.51394675925925926</v>
      </c>
      <c r="AT140" s="2">
        <v>0.53891203703703705</v>
      </c>
      <c r="AU140">
        <v>31</v>
      </c>
      <c r="AV140" s="4">
        <v>8.1250000000000003E-2</v>
      </c>
      <c r="AW140">
        <v>204</v>
      </c>
      <c r="AX140" s="4">
        <v>0.13125000000000001</v>
      </c>
      <c r="AY140">
        <v>45</v>
      </c>
      <c r="AZ140" s="4">
        <v>0.21597222222222223</v>
      </c>
      <c r="BA140">
        <v>221</v>
      </c>
      <c r="BB140" s="4">
        <v>0.41250000000000003</v>
      </c>
      <c r="BC140">
        <v>222</v>
      </c>
      <c r="BD140" s="4">
        <v>0.46597222222222223</v>
      </c>
      <c r="BE140">
        <v>220</v>
      </c>
      <c r="BF140" s="4">
        <v>0.6166666666666667</v>
      </c>
      <c r="BG140">
        <v>46</v>
      </c>
      <c r="BH140" s="4">
        <v>0.75902777777777775</v>
      </c>
      <c r="BI140">
        <v>224</v>
      </c>
      <c r="BJ140" s="4">
        <v>0.87013888888888891</v>
      </c>
      <c r="BK140">
        <v>201</v>
      </c>
      <c r="BL140" s="4">
        <v>0.94861111111111107</v>
      </c>
      <c r="BM140">
        <v>32</v>
      </c>
      <c r="BN140" s="3">
        <v>1.0152777777777777</v>
      </c>
      <c r="BO140">
        <v>225</v>
      </c>
      <c r="BP140" s="3">
        <v>1.0763888888888888</v>
      </c>
      <c r="BQ140">
        <v>210</v>
      </c>
      <c r="BR140" s="3">
        <v>1.1701388888888888</v>
      </c>
      <c r="BS140">
        <v>208</v>
      </c>
      <c r="BT140" s="3">
        <v>1.2534722222222221</v>
      </c>
      <c r="BU140">
        <v>207</v>
      </c>
      <c r="BV140" s="3">
        <v>1.2972222222222223</v>
      </c>
      <c r="BW140">
        <v>212</v>
      </c>
      <c r="BX140" s="3">
        <v>1.3694444444444445</v>
      </c>
      <c r="BY140">
        <v>202</v>
      </c>
      <c r="BZ140" s="3">
        <v>1.471527777777778</v>
      </c>
    </row>
    <row r="141" spans="1:86">
      <c r="A141" s="1"/>
      <c r="B141">
        <v>426535</v>
      </c>
      <c r="D141" t="s">
        <v>332</v>
      </c>
      <c r="E141" t="s">
        <v>303</v>
      </c>
      <c r="F141">
        <v>57</v>
      </c>
      <c r="G141" t="s">
        <v>152</v>
      </c>
      <c r="I141" t="s">
        <v>324</v>
      </c>
      <c r="J141" s="2">
        <v>0.50929398148148153</v>
      </c>
      <c r="K141" s="2">
        <v>0.5397453703703704</v>
      </c>
      <c r="L141" s="5" t="s">
        <v>469</v>
      </c>
      <c r="M141">
        <v>0</v>
      </c>
      <c r="N141">
        <v>1</v>
      </c>
      <c r="P141" t="s">
        <v>149</v>
      </c>
      <c r="R141">
        <v>6</v>
      </c>
      <c r="S141" t="str">
        <f t="shared" si="11"/>
        <v>n/c for YUL</v>
      </c>
      <c r="T141" t="s">
        <v>320</v>
      </c>
      <c r="X141" t="s">
        <v>242</v>
      </c>
      <c r="Y141" t="str">
        <f t="shared" si="9"/>
        <v>W</v>
      </c>
      <c r="Z141">
        <f t="shared" si="10"/>
        <v>55</v>
      </c>
      <c r="AM141">
        <v>6</v>
      </c>
      <c r="AN141" t="s">
        <v>320</v>
      </c>
      <c r="AO141">
        <v>1.7</v>
      </c>
      <c r="AQ141">
        <v>16</v>
      </c>
      <c r="AS141" s="2">
        <v>0.50929398148148153</v>
      </c>
      <c r="AT141" s="2">
        <v>0.5397453703703704</v>
      </c>
      <c r="AU141">
        <v>31</v>
      </c>
      <c r="AV141" s="4">
        <v>0.18055555555555555</v>
      </c>
      <c r="AW141">
        <v>204</v>
      </c>
      <c r="AX141" s="4">
        <v>0.26458333333333334</v>
      </c>
      <c r="AY141">
        <v>45</v>
      </c>
      <c r="AZ141" s="4">
        <v>0.37222222222222223</v>
      </c>
      <c r="BA141">
        <v>221</v>
      </c>
      <c r="BB141" s="4">
        <v>0.56597222222222221</v>
      </c>
      <c r="BC141">
        <v>222</v>
      </c>
      <c r="BD141" s="4">
        <v>0.60902777777777783</v>
      </c>
      <c r="BE141">
        <v>220</v>
      </c>
      <c r="BF141" s="4">
        <v>0.77569444444444446</v>
      </c>
      <c r="BG141">
        <v>46</v>
      </c>
      <c r="BH141" s="4">
        <v>0.94027777777777777</v>
      </c>
      <c r="BI141">
        <v>224</v>
      </c>
      <c r="BJ141" s="3">
        <v>1.0229166666666667</v>
      </c>
      <c r="BK141">
        <v>201</v>
      </c>
      <c r="BL141" s="3">
        <v>1.125</v>
      </c>
      <c r="BM141">
        <v>32</v>
      </c>
      <c r="BN141" s="3">
        <v>1.2874999999999999</v>
      </c>
      <c r="BO141">
        <v>225</v>
      </c>
      <c r="BP141" s="3">
        <v>1.3534722222222222</v>
      </c>
      <c r="BQ141">
        <v>210</v>
      </c>
      <c r="BR141" s="3">
        <v>1.4625000000000001</v>
      </c>
      <c r="BS141">
        <v>208</v>
      </c>
      <c r="BT141" s="3">
        <v>1.5743055555555554</v>
      </c>
      <c r="BU141">
        <v>207</v>
      </c>
      <c r="BV141" s="3">
        <v>1.6333333333333335</v>
      </c>
      <c r="BW141">
        <v>212</v>
      </c>
      <c r="BX141" s="3">
        <v>1.6965277777777779</v>
      </c>
      <c r="BY141">
        <v>202</v>
      </c>
      <c r="BZ141" s="3">
        <v>1.815277777777778</v>
      </c>
    </row>
    <row r="142" spans="1:86">
      <c r="A142" s="1"/>
      <c r="B142">
        <v>426527</v>
      </c>
      <c r="D142" t="s">
        <v>199</v>
      </c>
      <c r="E142" t="s">
        <v>333</v>
      </c>
      <c r="F142">
        <v>2</v>
      </c>
      <c r="G142" t="s">
        <v>68</v>
      </c>
      <c r="I142" t="s">
        <v>324</v>
      </c>
      <c r="J142" s="2">
        <v>0.54658564814814814</v>
      </c>
      <c r="K142" s="2">
        <v>0.5797106481481481</v>
      </c>
      <c r="L142" s="5" t="s">
        <v>470</v>
      </c>
      <c r="M142">
        <v>0</v>
      </c>
      <c r="N142">
        <v>1</v>
      </c>
      <c r="P142" t="s">
        <v>153</v>
      </c>
      <c r="R142">
        <v>6</v>
      </c>
      <c r="S142" t="str">
        <f t="shared" si="11"/>
        <v>MYJ</v>
      </c>
      <c r="T142" t="s">
        <v>320</v>
      </c>
      <c r="X142" t="s">
        <v>330</v>
      </c>
      <c r="Y142" t="str">
        <f t="shared" si="9"/>
        <v>M</v>
      </c>
      <c r="Z142">
        <f t="shared" si="10"/>
        <v>10</v>
      </c>
      <c r="AM142">
        <v>6</v>
      </c>
      <c r="AN142" t="s">
        <v>320</v>
      </c>
      <c r="AO142">
        <v>1.7</v>
      </c>
      <c r="AQ142">
        <v>16</v>
      </c>
      <c r="AS142" s="2">
        <v>0.54658564814814814</v>
      </c>
      <c r="AT142" s="2">
        <v>0.5797106481481481</v>
      </c>
      <c r="AU142">
        <v>31</v>
      </c>
      <c r="AV142" s="4">
        <v>0.13055555555555556</v>
      </c>
      <c r="AW142">
        <v>204</v>
      </c>
      <c r="AX142" s="4">
        <v>0.18124999999999999</v>
      </c>
      <c r="AY142">
        <v>45</v>
      </c>
      <c r="AZ142" s="4">
        <v>0.25138888888888888</v>
      </c>
      <c r="BA142">
        <v>221</v>
      </c>
      <c r="BB142" s="4">
        <v>0.51388888888888895</v>
      </c>
      <c r="BC142">
        <v>222</v>
      </c>
      <c r="BD142" s="4">
        <v>0.57430555555555551</v>
      </c>
      <c r="BE142">
        <v>220</v>
      </c>
      <c r="BF142" s="4">
        <v>0.875</v>
      </c>
      <c r="BG142">
        <v>46</v>
      </c>
      <c r="BH142" s="3">
        <v>1.1006944444444444</v>
      </c>
      <c r="BI142">
        <v>224</v>
      </c>
      <c r="BJ142" s="3">
        <v>1.2437500000000001</v>
      </c>
      <c r="BK142">
        <v>201</v>
      </c>
      <c r="BL142" s="3">
        <v>1.3618055555555555</v>
      </c>
      <c r="BM142">
        <v>32</v>
      </c>
      <c r="BN142" s="3">
        <v>1.4277777777777778</v>
      </c>
      <c r="BO142">
        <v>225</v>
      </c>
      <c r="BP142" s="3">
        <v>1.4951388888888888</v>
      </c>
      <c r="BQ142">
        <v>210</v>
      </c>
      <c r="BR142" s="3">
        <v>1.6270833333333332</v>
      </c>
      <c r="BS142">
        <v>208</v>
      </c>
      <c r="BT142" s="3">
        <v>1.7631944444444445</v>
      </c>
      <c r="BU142">
        <v>207</v>
      </c>
      <c r="BV142" s="3">
        <v>1.7874999999999999</v>
      </c>
      <c r="BW142">
        <v>212</v>
      </c>
      <c r="BX142" s="3">
        <v>1.8861111111111111</v>
      </c>
      <c r="BY142">
        <v>202</v>
      </c>
      <c r="BZ142" s="3">
        <v>1.9749999999999999</v>
      </c>
    </row>
    <row r="143" spans="1:86">
      <c r="A143" s="1"/>
      <c r="B143">
        <v>33161</v>
      </c>
      <c r="C143">
        <v>163926</v>
      </c>
      <c r="D143">
        <v>1</v>
      </c>
      <c r="E143" t="s">
        <v>334</v>
      </c>
      <c r="F143">
        <v>2</v>
      </c>
      <c r="G143" t="s">
        <v>68</v>
      </c>
      <c r="I143" t="s">
        <v>324</v>
      </c>
      <c r="J143" s="2">
        <v>0.50103009259259257</v>
      </c>
      <c r="K143" s="2">
        <v>0.53751157407407402</v>
      </c>
      <c r="L143" s="5" t="s">
        <v>471</v>
      </c>
      <c r="M143">
        <v>0</v>
      </c>
      <c r="N143">
        <v>1</v>
      </c>
      <c r="P143" t="s">
        <v>74</v>
      </c>
      <c r="R143">
        <v>6</v>
      </c>
      <c r="S143" t="str">
        <f t="shared" si="11"/>
        <v>MYJ</v>
      </c>
      <c r="T143" t="s">
        <v>320</v>
      </c>
      <c r="X143" t="s">
        <v>330</v>
      </c>
      <c r="Y143" t="str">
        <f t="shared" si="9"/>
        <v>M</v>
      </c>
      <c r="Z143">
        <f t="shared" si="10"/>
        <v>10</v>
      </c>
      <c r="AM143">
        <v>6</v>
      </c>
      <c r="AN143" t="s">
        <v>320</v>
      </c>
      <c r="AO143">
        <v>1.7</v>
      </c>
      <c r="AQ143">
        <v>16</v>
      </c>
      <c r="AS143" s="2">
        <v>0.50103009259259257</v>
      </c>
      <c r="AT143" s="2">
        <v>0.53751157407407402</v>
      </c>
      <c r="AU143">
        <v>31</v>
      </c>
      <c r="AV143" s="4">
        <v>0.11597222222222221</v>
      </c>
      <c r="AW143">
        <v>204</v>
      </c>
      <c r="AX143" s="4">
        <v>0.23194444444444443</v>
      </c>
      <c r="AY143">
        <v>45</v>
      </c>
      <c r="AZ143" s="4">
        <v>0.35902777777777778</v>
      </c>
      <c r="BA143">
        <v>221</v>
      </c>
      <c r="BB143" s="4">
        <v>0.77916666666666667</v>
      </c>
      <c r="BC143">
        <v>222</v>
      </c>
      <c r="BD143" s="4">
        <v>0.84930555555555554</v>
      </c>
      <c r="BE143">
        <v>220</v>
      </c>
      <c r="BF143" s="3">
        <v>1.0298611111111111</v>
      </c>
      <c r="BG143">
        <v>46</v>
      </c>
      <c r="BH143" s="3">
        <v>1.2326388888888888</v>
      </c>
      <c r="BI143">
        <v>224</v>
      </c>
      <c r="BJ143" s="3">
        <v>1.3506944444444444</v>
      </c>
      <c r="BK143">
        <v>201</v>
      </c>
      <c r="BL143" s="3">
        <v>1.4569444444444446</v>
      </c>
      <c r="BM143">
        <v>32</v>
      </c>
      <c r="BN143" s="3">
        <v>1.5534722222222221</v>
      </c>
      <c r="BO143">
        <v>225</v>
      </c>
      <c r="BP143" s="3">
        <v>1.6333333333333335</v>
      </c>
      <c r="BQ143">
        <v>210</v>
      </c>
      <c r="BR143" s="3">
        <v>1.7562499999999999</v>
      </c>
      <c r="BS143">
        <v>208</v>
      </c>
      <c r="BT143" s="3">
        <v>1.8840277777777779</v>
      </c>
      <c r="BU143">
        <v>207</v>
      </c>
      <c r="BV143" s="3">
        <v>1.9520833333333334</v>
      </c>
      <c r="BW143">
        <v>212</v>
      </c>
      <c r="BX143" s="3">
        <v>2.0395833333333333</v>
      </c>
      <c r="BY143">
        <v>202</v>
      </c>
      <c r="BZ143" s="3">
        <v>2.1673611111111111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 urban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Watkins</dc:creator>
  <cp:lastModifiedBy>Watkins</cp:lastModifiedBy>
  <dcterms:created xsi:type="dcterms:W3CDTF">2012-05-15T20:38:50Z</dcterms:created>
  <dcterms:modified xsi:type="dcterms:W3CDTF">2012-05-15T20:38:51Z</dcterms:modified>
</cp:coreProperties>
</file>