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<sst xmlns="http://schemas.openxmlformats.org/spreadsheetml/2006/main" count="333" uniqueCount="143">
  <si>
    <t>Aire Night Score League 2010/11</t>
  </si>
  <si>
    <t>MEN</t>
  </si>
  <si>
    <t>Races</t>
  </si>
  <si>
    <t>Posn</t>
  </si>
  <si>
    <t>Name</t>
  </si>
  <si>
    <t>Club</t>
  </si>
  <si>
    <t>Age</t>
  </si>
  <si>
    <t>Meanwood Park</t>
  </si>
  <si>
    <t>Idle Streets</t>
  </si>
  <si>
    <t>Beckett Park</t>
  </si>
  <si>
    <t>Peel Park</t>
  </si>
  <si>
    <t>Northcliffe Park</t>
  </si>
  <si>
    <t>Otley Streets</t>
  </si>
  <si>
    <t>Myrtle Park</t>
  </si>
  <si>
    <t>Headingley Streets</t>
  </si>
  <si>
    <t>Roundhay Park</t>
  </si>
  <si>
    <t>Holt Park Streets</t>
  </si>
  <si>
    <t>David Alcock</t>
  </si>
  <si>
    <t>Aire</t>
  </si>
  <si>
    <t>M21</t>
  </si>
  <si>
    <t>Leon Foster</t>
  </si>
  <si>
    <t>Howard Sawyer</t>
  </si>
  <si>
    <t>M55</t>
  </si>
  <si>
    <t>Steve Watkins</t>
  </si>
  <si>
    <t>M40</t>
  </si>
  <si>
    <t>Ian Nixon</t>
  </si>
  <si>
    <t>Steve Corrigan</t>
  </si>
  <si>
    <t>Ebor</t>
  </si>
  <si>
    <t>M50</t>
  </si>
  <si>
    <t>Chris Burden</t>
  </si>
  <si>
    <t>M60</t>
  </si>
  <si>
    <t>Dave Armstrong</t>
  </si>
  <si>
    <t>Pauls Leipins</t>
  </si>
  <si>
    <t>Pete Jones</t>
  </si>
  <si>
    <t>Nick Jones</t>
  </si>
  <si>
    <t>Stuart Pitches</t>
  </si>
  <si>
    <t>Lee Beavers</t>
  </si>
  <si>
    <t>Andis Celinskis</t>
  </si>
  <si>
    <t>Robert Gatenby</t>
  </si>
  <si>
    <t>LCAC</t>
  </si>
  <si>
    <t>Mike Winter</t>
  </si>
  <si>
    <t>Al Powell</t>
  </si>
  <si>
    <t>M</t>
  </si>
  <si>
    <t>Nigel Owens</t>
  </si>
  <si>
    <t>Ian Marshall</t>
  </si>
  <si>
    <t>M45</t>
  </si>
  <si>
    <t>Dave Wilby</t>
  </si>
  <si>
    <t>Geoff Clarke</t>
  </si>
  <si>
    <t>Ben Cousen</t>
  </si>
  <si>
    <t>Otley AC</t>
  </si>
  <si>
    <t>Toby Roberts</t>
  </si>
  <si>
    <t>Nigel Hulley</t>
  </si>
  <si>
    <t>Will Patterson</t>
  </si>
  <si>
    <t>36*</t>
  </si>
  <si>
    <t>Henry Stam</t>
  </si>
  <si>
    <t>Josh Roberts</t>
  </si>
  <si>
    <t>Ian Furlong</t>
  </si>
  <si>
    <t>Rob Bumstead</t>
  </si>
  <si>
    <t>Pete Branney</t>
  </si>
  <si>
    <t>D&amp;T HICKMAN</t>
  </si>
  <si>
    <t>M45/13</t>
  </si>
  <si>
    <t>Tom Bell</t>
  </si>
  <si>
    <t>Andrea Hill + Amy Clay + Tom Bell</t>
  </si>
  <si>
    <t>Chris Needham</t>
  </si>
  <si>
    <t>Tristan Loades</t>
  </si>
  <si>
    <t>Macsen Tiffany</t>
  </si>
  <si>
    <t>M8</t>
  </si>
  <si>
    <t>Lukas Preiswerk</t>
  </si>
  <si>
    <t>Greg Hull</t>
  </si>
  <si>
    <t>Bernard Foster</t>
  </si>
  <si>
    <t>Alan Parker</t>
  </si>
  <si>
    <t>George Patterson</t>
  </si>
  <si>
    <t>LADIES</t>
  </si>
  <si>
    <t>Claire Towler</t>
  </si>
  <si>
    <t>W21</t>
  </si>
  <si>
    <t>Jess Nixon</t>
  </si>
  <si>
    <t>Kelly Harrison</t>
  </si>
  <si>
    <t>Ilkley H.</t>
  </si>
  <si>
    <t>Lucy Griffiths</t>
  </si>
  <si>
    <t>Beth Oxley</t>
  </si>
  <si>
    <t>Lowri Jones</t>
  </si>
  <si>
    <t>Faye Pinker</t>
  </si>
  <si>
    <t>W</t>
  </si>
  <si>
    <t>Angie Hulley</t>
  </si>
  <si>
    <t>Sue Stevens</t>
  </si>
  <si>
    <t>W55</t>
  </si>
  <si>
    <t>Andrea Hill</t>
  </si>
  <si>
    <t>Andrea Hill &amp; Amy Clay</t>
  </si>
  <si>
    <t>Overall</t>
  </si>
  <si>
    <t>Dave Shelley</t>
  </si>
  <si>
    <t>Alistair Wood</t>
  </si>
  <si>
    <t>Tim Stevenson</t>
  </si>
  <si>
    <t>Peter Arnold + Tom McGuiness</t>
  </si>
  <si>
    <t>Simon Brook</t>
  </si>
  <si>
    <t>W4</t>
  </si>
  <si>
    <t>Skye Fuller + 1</t>
  </si>
  <si>
    <t>W6</t>
  </si>
  <si>
    <t>Erin Fuller+ 1</t>
  </si>
  <si>
    <t>Sam Stell</t>
  </si>
  <si>
    <t>Dave Needham</t>
  </si>
  <si>
    <t>Andy Hunt</t>
  </si>
  <si>
    <t>Jane Stirland</t>
  </si>
  <si>
    <t>Andrew Kelly</t>
  </si>
  <si>
    <t>Sara Dyer</t>
  </si>
  <si>
    <t>SPLOT</t>
  </si>
  <si>
    <t>W50</t>
  </si>
  <si>
    <t>Helen Antony</t>
  </si>
  <si>
    <t>Carol White</t>
  </si>
  <si>
    <t>Chi Trinh</t>
  </si>
  <si>
    <t>M35</t>
  </si>
  <si>
    <t xml:space="preserve">Martyn Broadest </t>
  </si>
  <si>
    <t>Greg Watherhead</t>
  </si>
  <si>
    <t>Joseph Lo</t>
  </si>
  <si>
    <t>Ashley Stratton-Powell</t>
  </si>
  <si>
    <t>Ben Lewis</t>
  </si>
  <si>
    <t>Peter Arnold</t>
  </si>
  <si>
    <t>Matthew Street</t>
  </si>
  <si>
    <t>Carrick Armer</t>
  </si>
  <si>
    <t>Thomas Voght + 3</t>
  </si>
  <si>
    <t>M/W21</t>
  </si>
  <si>
    <t>John McGuiness</t>
  </si>
  <si>
    <t>Will &amp; Christophe Patterson</t>
  </si>
  <si>
    <t>M55/16</t>
  </si>
  <si>
    <t>Best 6 scores count, organiser/planners get credited with their best score (indicated by *)</t>
  </si>
  <si>
    <t>points</t>
  </si>
  <si>
    <t>penalty</t>
  </si>
  <si>
    <t>score</t>
  </si>
  <si>
    <t>Gavin Sutcliffe</t>
  </si>
  <si>
    <t>Christophe Patterson</t>
  </si>
  <si>
    <t/>
  </si>
  <si>
    <t xml:space="preserve"> </t>
  </si>
  <si>
    <t>John McGuiness with James Young</t>
  </si>
  <si>
    <t>Graham Ramsden</t>
  </si>
  <si>
    <t>Gareth Payne</t>
  </si>
  <si>
    <t>George Paterson</t>
  </si>
  <si>
    <t>Andy Clay with Andrea Hill &amp; Tom Bell</t>
  </si>
  <si>
    <t>Nazir Karbanee</t>
  </si>
  <si>
    <t>Paul Murray</t>
  </si>
  <si>
    <t>Laura Hulley &amp; Christophe Patterson</t>
  </si>
  <si>
    <t>I have to extend my apologies to Lucy Griffiths.  I got my calculations wrong.  You won!  If you haven't drunk it, Claire Towler is prepared to swop bottles.</t>
  </si>
  <si>
    <t>Thank you all for coming along and making the series such fun.  As well as the forthcoming Airienteers events, we look forward to seeing you at the next Wednesday Evening Spring Sprint Series which starts on 4 May at Bramley Fall, West Leeds.  Best 4 out of 5 races to count with a Summer Series of 5 following immediately after.</t>
  </si>
  <si>
    <t>http://holtparktoday.com/2011/02/17/holt-park-becomes-a-hive-of-orienteering/</t>
  </si>
  <si>
    <t>You can read an article about the Holt Park event here: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</si>
</sst>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quot;*&quot;"/>
  </numFmts>
  <fonts count="26">
    <font>
      <sz val="11"/>
      <color indexed="8"/>
      <name val="Calibri"/>
      <family val="2"/>
    </font>
    <font>
      <b/>
      <sz val="11"/>
      <color indexed="8"/>
      <name val="Calibri"/>
      <family val="2"/>
    </font>
    <font>
      <b/>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name val="Arial"/>
      <family val="0"/>
    </font>
    <font>
      <u val="single"/>
      <sz val="10"/>
      <name val="Arial"/>
      <family val="0"/>
    </font>
    <font>
      <sz val="10"/>
      <name val="Calibri"/>
      <family val="2"/>
    </font>
    <font>
      <sz val="10"/>
      <color indexed="8"/>
      <name val="Calibri"/>
      <family val="2"/>
    </font>
    <font>
      <b/>
      <sz val="10"/>
      <color indexed="8"/>
      <name val="Calibri"/>
      <family val="2"/>
    </font>
    <font>
      <u val="single"/>
      <sz val="11"/>
      <color indexed="12"/>
      <name val="Calibri"/>
      <family val="2"/>
    </font>
    <font>
      <u val="single"/>
      <sz val="11"/>
      <color indexed="36"/>
      <name val="Calibri"/>
      <family val="2"/>
    </font>
    <font>
      <u val="single"/>
      <sz val="10"/>
      <color indexed="12"/>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 fillId="0" borderId="9" applyNumberFormat="0" applyFill="0" applyAlignment="0" applyProtection="0"/>
    <xf numFmtId="0" fontId="15" fillId="0" borderId="0" applyNumberFormat="0" applyFill="0" applyBorder="0" applyAlignment="0" applyProtection="0"/>
  </cellStyleXfs>
  <cellXfs count="23">
    <xf numFmtId="0" fontId="0" fillId="0" borderId="0" xfId="0" applyAlignment="1">
      <alignment/>
    </xf>
    <xf numFmtId="0" fontId="0" fillId="0" borderId="0" xfId="0" applyAlignment="1">
      <alignment vertical="center" wrapText="1"/>
    </xf>
    <xf numFmtId="0" fontId="0" fillId="0" borderId="0" xfId="0" applyAlignment="1">
      <alignment horizontal="center"/>
    </xf>
    <xf numFmtId="0" fontId="18" fillId="0" borderId="0" xfId="0" applyFont="1" applyAlignment="1">
      <alignment/>
    </xf>
    <xf numFmtId="0" fontId="19"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xf>
    <xf numFmtId="0" fontId="20" fillId="0" borderId="0" xfId="0" applyFont="1" applyFill="1" applyAlignment="1">
      <alignment horizontal="center" vertical="center"/>
    </xf>
    <xf numFmtId="0" fontId="20" fillId="0" borderId="0" xfId="0" applyFont="1" applyFill="1" applyAlignment="1">
      <alignment horizontal="left" vertical="center"/>
    </xf>
    <xf numFmtId="168" fontId="20" fillId="0" borderId="0" xfId="0" applyNumberFormat="1" applyFont="1" applyAlignment="1">
      <alignment horizontal="center"/>
    </xf>
    <xf numFmtId="0" fontId="21" fillId="0" borderId="0" xfId="0" applyFont="1" applyAlignment="1">
      <alignment vertical="center" wrapText="1"/>
    </xf>
    <xf numFmtId="0" fontId="21" fillId="0" borderId="0" xfId="0" applyFont="1" applyAlignment="1">
      <alignment/>
    </xf>
    <xf numFmtId="0" fontId="22" fillId="0" borderId="0" xfId="0" applyFont="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xf>
    <xf numFmtId="0" fontId="2"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xf>
    <xf numFmtId="0" fontId="22" fillId="0" borderId="0" xfId="0" applyFont="1" applyAlignment="1">
      <alignment horizontal="left" vertical="center" wrapText="1"/>
    </xf>
    <xf numFmtId="0" fontId="25" fillId="0" borderId="0" xfId="53" applyFont="1" applyAlignment="1">
      <alignment horizontal="left" vertical="center" wrapText="1"/>
    </xf>
    <xf numFmtId="0" fontId="2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oltparktoday.com/2011/02/17/holt-park-becomes-a-hive-of-orienteerin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3"/>
  <sheetViews>
    <sheetView tabSelected="1" zoomScalePageLayoutView="0" workbookViewId="0" topLeftCell="A1">
      <selection activeCell="D100" sqref="D100"/>
    </sheetView>
  </sheetViews>
  <sheetFormatPr defaultColWidth="9.140625" defaultRowHeight="15"/>
  <cols>
    <col min="1" max="1" width="6.28125" style="0" customWidth="1"/>
    <col min="2" max="2" width="31.421875" style="0" bestFit="1" customWidth="1"/>
    <col min="3" max="3" width="7.57421875" style="0" bestFit="1" customWidth="1"/>
    <col min="4" max="4" width="7.28125" style="0" bestFit="1" customWidth="1"/>
    <col min="5" max="5" width="9.7109375" style="0" bestFit="1" customWidth="1"/>
    <col min="6" max="6" width="6.28125" style="0" bestFit="1" customWidth="1"/>
    <col min="7" max="7" width="6.57421875" style="0" bestFit="1" customWidth="1"/>
    <col min="8" max="8" width="8.28125" style="0" bestFit="1" customWidth="1"/>
    <col min="9" max="9" width="9.421875" style="0" bestFit="1" customWidth="1"/>
    <col min="10" max="10" width="6.28125" style="0" bestFit="1" customWidth="1"/>
    <col min="11" max="11" width="6.140625" style="0" bestFit="1" customWidth="1"/>
    <col min="12" max="12" width="9.7109375" style="0" bestFit="1" customWidth="1"/>
    <col min="13" max="13" width="8.8515625" style="2" bestFit="1" customWidth="1"/>
    <col min="14" max="14" width="8.28125" style="2" bestFit="1" customWidth="1"/>
    <col min="15" max="15" width="6.8515625" style="0" bestFit="1" customWidth="1"/>
    <col min="16" max="16" width="20.00390625" style="0" customWidth="1"/>
  </cols>
  <sheetData>
    <row r="1" spans="1:29" ht="23.25">
      <c r="A1" s="15" t="s">
        <v>0</v>
      </c>
      <c r="B1" s="15"/>
      <c r="C1" s="15"/>
      <c r="D1" s="15"/>
      <c r="E1" s="15"/>
      <c r="F1" s="15"/>
      <c r="G1" s="15"/>
      <c r="H1" s="15"/>
      <c r="I1" s="15"/>
      <c r="J1" s="15"/>
      <c r="K1" s="15"/>
      <c r="L1" s="15"/>
      <c r="M1" s="15"/>
      <c r="N1" s="15"/>
      <c r="O1" s="15"/>
      <c r="P1" s="15"/>
      <c r="Q1" s="15"/>
      <c r="R1" s="1"/>
      <c r="S1" s="1"/>
      <c r="T1" s="1"/>
      <c r="U1" s="1"/>
      <c r="V1" s="1"/>
      <c r="W1" s="1"/>
      <c r="X1" s="1"/>
      <c r="Y1" s="1"/>
      <c r="Z1" s="1"/>
      <c r="AA1" s="1"/>
      <c r="AB1" s="1"/>
      <c r="AC1" s="1"/>
    </row>
    <row r="2" spans="1:29" s="11" customFormat="1" ht="12.75">
      <c r="A2" s="16" t="s">
        <v>123</v>
      </c>
      <c r="B2" s="16"/>
      <c r="C2" s="16"/>
      <c r="D2" s="16"/>
      <c r="E2" s="16"/>
      <c r="F2" s="16"/>
      <c r="G2" s="16"/>
      <c r="H2" s="16"/>
      <c r="I2" s="16"/>
      <c r="J2" s="16"/>
      <c r="K2" s="16"/>
      <c r="L2" s="16"/>
      <c r="M2" s="16"/>
      <c r="N2" s="16"/>
      <c r="O2" s="16"/>
      <c r="P2" s="16"/>
      <c r="Q2" s="16"/>
      <c r="R2" s="16"/>
      <c r="S2" s="16"/>
      <c r="T2" s="16"/>
      <c r="U2" s="16"/>
      <c r="V2" s="10"/>
      <c r="W2" s="10"/>
      <c r="X2" s="10"/>
      <c r="Y2" s="10"/>
      <c r="Z2" s="10"/>
      <c r="AA2" s="10"/>
      <c r="AB2" s="10"/>
      <c r="AC2" s="10"/>
    </row>
    <row r="3" spans="1:29" s="11" customFormat="1" ht="12.7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s="19" customFormat="1" ht="30" customHeight="1">
      <c r="A4" s="17" t="s">
        <v>140</v>
      </c>
      <c r="B4" s="17"/>
      <c r="C4" s="17"/>
      <c r="D4" s="17"/>
      <c r="E4" s="17"/>
      <c r="F4" s="17"/>
      <c r="G4" s="17"/>
      <c r="H4" s="17"/>
      <c r="I4" s="17"/>
      <c r="J4" s="17"/>
      <c r="K4" s="17"/>
      <c r="L4" s="17"/>
      <c r="M4" s="17"/>
      <c r="N4" s="17"/>
      <c r="O4" s="17"/>
      <c r="P4" s="12"/>
      <c r="Q4" s="12"/>
      <c r="R4" s="12"/>
      <c r="S4" s="12"/>
      <c r="T4" s="12"/>
      <c r="U4" s="12"/>
      <c r="V4" s="18"/>
      <c r="W4" s="18"/>
      <c r="X4" s="18"/>
      <c r="Y4" s="18"/>
      <c r="Z4" s="18"/>
      <c r="AA4" s="18"/>
      <c r="AB4" s="18"/>
      <c r="AC4" s="18"/>
    </row>
    <row r="5" spans="1:29" s="19" customFormat="1" ht="15">
      <c r="A5" s="17" t="s">
        <v>139</v>
      </c>
      <c r="B5" s="17"/>
      <c r="C5" s="17"/>
      <c r="D5" s="17"/>
      <c r="E5" s="17"/>
      <c r="F5" s="17"/>
      <c r="G5" s="17"/>
      <c r="H5" s="17"/>
      <c r="I5" s="17"/>
      <c r="J5" s="17"/>
      <c r="K5" s="17"/>
      <c r="L5" s="17"/>
      <c r="M5" s="17"/>
      <c r="N5" s="17"/>
      <c r="O5" s="17"/>
      <c r="P5" s="12"/>
      <c r="Q5" s="12"/>
      <c r="R5" s="12"/>
      <c r="S5" s="12"/>
      <c r="T5" s="12"/>
      <c r="U5" s="12"/>
      <c r="V5" s="18"/>
      <c r="W5" s="18"/>
      <c r="X5" s="18"/>
      <c r="Y5" s="18"/>
      <c r="Z5" s="18"/>
      <c r="AA5" s="18"/>
      <c r="AB5" s="18"/>
      <c r="AC5" s="18"/>
    </row>
    <row r="6" spans="1:29" s="19" customFormat="1" ht="15">
      <c r="A6" s="17" t="s">
        <v>142</v>
      </c>
      <c r="B6" s="17"/>
      <c r="C6" s="17"/>
      <c r="D6" s="17"/>
      <c r="E6" s="17"/>
      <c r="F6" s="17"/>
      <c r="G6" s="17"/>
      <c r="H6" s="17"/>
      <c r="I6" s="17"/>
      <c r="J6" s="17"/>
      <c r="K6" s="17"/>
      <c r="L6" s="17"/>
      <c r="M6" s="17"/>
      <c r="N6" s="17"/>
      <c r="O6" s="17"/>
      <c r="P6" s="12"/>
      <c r="Q6" s="12"/>
      <c r="R6" s="12"/>
      <c r="S6" s="12"/>
      <c r="T6" s="12"/>
      <c r="U6" s="12"/>
      <c r="V6" s="18"/>
      <c r="W6" s="18"/>
      <c r="X6" s="18"/>
      <c r="Y6" s="18"/>
      <c r="Z6" s="18"/>
      <c r="AA6" s="18"/>
      <c r="AB6" s="18"/>
      <c r="AC6" s="18"/>
    </row>
    <row r="7" spans="1:29" s="22" customFormat="1" ht="15" customHeight="1">
      <c r="A7" s="21" t="s">
        <v>141</v>
      </c>
      <c r="B7" s="17"/>
      <c r="C7" s="17"/>
      <c r="D7" s="17"/>
      <c r="E7" s="17"/>
      <c r="F7" s="17"/>
      <c r="G7" s="17"/>
      <c r="H7" s="17"/>
      <c r="I7" s="17"/>
      <c r="J7" s="17"/>
      <c r="K7" s="17"/>
      <c r="L7" s="17"/>
      <c r="M7" s="17"/>
      <c r="N7" s="17"/>
      <c r="O7" s="17"/>
      <c r="P7" s="12"/>
      <c r="Q7" s="12"/>
      <c r="R7" s="12"/>
      <c r="S7" s="12"/>
      <c r="T7" s="12"/>
      <c r="U7" s="12"/>
      <c r="V7" s="12"/>
      <c r="W7" s="12"/>
      <c r="X7" s="12"/>
      <c r="Y7" s="12"/>
      <c r="Z7" s="12"/>
      <c r="AA7" s="12"/>
      <c r="AB7" s="12"/>
      <c r="AC7" s="12"/>
    </row>
    <row r="8" spans="1:29" s="19" customFormat="1" ht="15">
      <c r="A8" s="17" t="s">
        <v>29</v>
      </c>
      <c r="B8" s="17"/>
      <c r="C8" s="17"/>
      <c r="D8" s="17"/>
      <c r="E8" s="17"/>
      <c r="F8" s="17"/>
      <c r="G8" s="17"/>
      <c r="H8" s="17"/>
      <c r="I8" s="17"/>
      <c r="J8" s="17"/>
      <c r="K8" s="17"/>
      <c r="L8" s="17"/>
      <c r="M8" s="17"/>
      <c r="N8" s="17"/>
      <c r="O8" s="17"/>
      <c r="P8" s="12"/>
      <c r="Q8" s="12"/>
      <c r="R8" s="12"/>
      <c r="S8" s="12"/>
      <c r="T8" s="12"/>
      <c r="U8" s="12"/>
      <c r="V8" s="18"/>
      <c r="W8" s="18"/>
      <c r="X8" s="18"/>
      <c r="Y8" s="18"/>
      <c r="Z8" s="18"/>
      <c r="AA8" s="18"/>
      <c r="AB8" s="18"/>
      <c r="AC8" s="18"/>
    </row>
    <row r="9" spans="1:29" s="19" customFormat="1" ht="12.75" customHeight="1">
      <c r="A9" s="20"/>
      <c r="B9" s="20"/>
      <c r="C9" s="20"/>
      <c r="D9" s="20"/>
      <c r="E9" s="20"/>
      <c r="F9" s="20"/>
      <c r="G9" s="20"/>
      <c r="H9" s="20"/>
      <c r="I9" s="20"/>
      <c r="J9" s="20"/>
      <c r="K9" s="20"/>
      <c r="L9" s="20"/>
      <c r="M9" s="20"/>
      <c r="N9" s="20"/>
      <c r="O9" s="20"/>
      <c r="P9" s="12"/>
      <c r="Q9" s="12"/>
      <c r="R9" s="12"/>
      <c r="S9" s="12"/>
      <c r="T9" s="12"/>
      <c r="U9" s="12"/>
      <c r="V9" s="18"/>
      <c r="W9" s="18"/>
      <c r="X9" s="18"/>
      <c r="Y9" s="18"/>
      <c r="Z9" s="18"/>
      <c r="AA9" s="18"/>
      <c r="AB9" s="18"/>
      <c r="AC9" s="18"/>
    </row>
    <row r="10" spans="1:15" s="11" customFormat="1" ht="12.75">
      <c r="A10" s="12" t="s">
        <v>1</v>
      </c>
      <c r="B10" s="10"/>
      <c r="C10" s="10"/>
      <c r="D10" s="10"/>
      <c r="E10" s="10" t="s">
        <v>2</v>
      </c>
      <c r="F10" s="10"/>
      <c r="G10" s="10"/>
      <c r="H10" s="10"/>
      <c r="I10" s="10"/>
      <c r="J10" s="10"/>
      <c r="K10" s="10"/>
      <c r="L10" s="10"/>
      <c r="M10" s="13"/>
      <c r="N10" s="13"/>
      <c r="O10" s="10"/>
    </row>
    <row r="11" spans="1:15" s="11" customFormat="1" ht="25.5">
      <c r="A11" s="10" t="s">
        <v>3</v>
      </c>
      <c r="B11" s="10" t="s">
        <v>4</v>
      </c>
      <c r="C11" s="10" t="s">
        <v>5</v>
      </c>
      <c r="D11" s="10" t="s">
        <v>6</v>
      </c>
      <c r="E11" s="13" t="s">
        <v>7</v>
      </c>
      <c r="F11" s="13" t="s">
        <v>8</v>
      </c>
      <c r="G11" s="13" t="s">
        <v>9</v>
      </c>
      <c r="H11" s="13" t="s">
        <v>10</v>
      </c>
      <c r="I11" s="13" t="s">
        <v>11</v>
      </c>
      <c r="J11" s="13" t="s">
        <v>12</v>
      </c>
      <c r="K11" s="13" t="s">
        <v>13</v>
      </c>
      <c r="L11" s="13" t="s">
        <v>14</v>
      </c>
      <c r="M11" s="13" t="s">
        <v>15</v>
      </c>
      <c r="N11" s="13" t="s">
        <v>16</v>
      </c>
      <c r="O11" s="13" t="s">
        <v>88</v>
      </c>
    </row>
    <row r="12" spans="1:15" s="11" customFormat="1" ht="12.75">
      <c r="A12" s="8" t="str">
        <f>RANK(O12,O$12:O$81)&amp;IF(OR(O12=O11,O12=O13),"=","")</f>
        <v>1</v>
      </c>
      <c r="B12" s="10" t="s">
        <v>25</v>
      </c>
      <c r="C12" s="10" t="s">
        <v>18</v>
      </c>
      <c r="D12" s="10" t="s">
        <v>19</v>
      </c>
      <c r="E12" s="13">
        <v>50</v>
      </c>
      <c r="F12" s="13">
        <v>44</v>
      </c>
      <c r="G12" s="10"/>
      <c r="H12" s="13">
        <v>48</v>
      </c>
      <c r="I12" s="13">
        <v>50</v>
      </c>
      <c r="J12" s="13">
        <v>50</v>
      </c>
      <c r="K12" s="13">
        <v>50</v>
      </c>
      <c r="L12" s="13">
        <v>50</v>
      </c>
      <c r="M12" s="13"/>
      <c r="N12" s="14">
        <v>50</v>
      </c>
      <c r="O12" s="7">
        <f>IF(COUNT(E12:N12)&lt;=6,SUM(E12:N12),LARGE(E12:N12,1)+LARGE(E12:N12,2)+LARGE(E12:N12,3)+LARGE(E12:N12,4)+LARGE(E12:N12,5)+LARGE(E12:N12,6))</f>
        <v>300</v>
      </c>
    </row>
    <row r="13" spans="1:15" s="11" customFormat="1" ht="12.75">
      <c r="A13" s="8" t="str">
        <f>RANK(O13,O$12:O$81)&amp;IF(OR(O13=O12,O13=O14),"=","")</f>
        <v>2</v>
      </c>
      <c r="B13" s="10" t="s">
        <v>23</v>
      </c>
      <c r="C13" s="10" t="s">
        <v>18</v>
      </c>
      <c r="D13" s="10" t="s">
        <v>24</v>
      </c>
      <c r="E13" s="13">
        <v>48</v>
      </c>
      <c r="F13" s="13">
        <v>50</v>
      </c>
      <c r="G13" s="10"/>
      <c r="H13" s="13">
        <v>49</v>
      </c>
      <c r="I13" s="13">
        <v>49</v>
      </c>
      <c r="J13" s="13">
        <v>49</v>
      </c>
      <c r="K13" s="9">
        <f>MAX(E13:J13,L13:N13)</f>
        <v>50</v>
      </c>
      <c r="L13" s="13"/>
      <c r="M13" s="14">
        <v>50</v>
      </c>
      <c r="N13" s="14">
        <v>49</v>
      </c>
      <c r="O13" s="7">
        <f>IF(COUNT(E13:N13)&lt;=6,SUM(E13:N13),LARGE(E13:N13,1)+LARGE(E13:N13,2)+LARGE(E13:N13,3)+LARGE(E13:N13,4)+LARGE(E13:N13,5)+LARGE(E13:N13,6))</f>
        <v>297</v>
      </c>
    </row>
    <row r="14" spans="1:15" s="11" customFormat="1" ht="12.75">
      <c r="A14" s="8" t="str">
        <f>RANK(O14,O$12:O$81)&amp;IF(OR(O14=O13,O14=O15),"=","")</f>
        <v>3</v>
      </c>
      <c r="B14" s="10" t="s">
        <v>17</v>
      </c>
      <c r="C14" s="10" t="s">
        <v>18</v>
      </c>
      <c r="D14" s="10" t="s">
        <v>19</v>
      </c>
      <c r="E14" s="13">
        <v>47</v>
      </c>
      <c r="F14" s="13">
        <v>49</v>
      </c>
      <c r="G14" s="13">
        <v>49</v>
      </c>
      <c r="H14" s="13">
        <v>50</v>
      </c>
      <c r="I14" s="13">
        <v>48</v>
      </c>
      <c r="J14" s="13">
        <v>48</v>
      </c>
      <c r="K14" s="13">
        <v>49</v>
      </c>
      <c r="L14" s="13">
        <v>48</v>
      </c>
      <c r="M14" s="14">
        <v>48</v>
      </c>
      <c r="N14" s="14">
        <v>48</v>
      </c>
      <c r="O14" s="7">
        <f>IF(COUNT(E14:N14)&lt;=6,SUM(E14:N14),LARGE(E14:N14,1)+LARGE(E14:N14,2)+LARGE(E14:N14,3)+LARGE(E14:N14,4)+LARGE(E14:N14,5)+LARGE(E14:N14,6))</f>
        <v>293</v>
      </c>
    </row>
    <row r="15" spans="1:15" s="11" customFormat="1" ht="12.75">
      <c r="A15" s="8" t="str">
        <f>RANK(O15,O$12:O$81)&amp;IF(OR(O15=O14,O15=O16),"=","")</f>
        <v>4</v>
      </c>
      <c r="B15" s="10" t="s">
        <v>20</v>
      </c>
      <c r="C15" s="10" t="s">
        <v>18</v>
      </c>
      <c r="D15" s="10" t="s">
        <v>19</v>
      </c>
      <c r="E15" s="13">
        <v>36</v>
      </c>
      <c r="F15" s="13">
        <v>48</v>
      </c>
      <c r="G15" s="13">
        <v>44</v>
      </c>
      <c r="H15" s="13">
        <v>46</v>
      </c>
      <c r="I15" s="13">
        <v>41</v>
      </c>
      <c r="J15" s="13">
        <v>47</v>
      </c>
      <c r="K15" s="13">
        <v>48</v>
      </c>
      <c r="L15" s="13">
        <v>49</v>
      </c>
      <c r="M15" s="14">
        <v>39</v>
      </c>
      <c r="N15" s="14">
        <v>48</v>
      </c>
      <c r="O15" s="7">
        <f>IF(COUNT(E15:N15)&lt;=6,SUM(E15:N15),LARGE(E15:N15,1)+LARGE(E15:N15,2)+LARGE(E15:N15,3)+LARGE(E15:N15,4)+LARGE(E15:N15,5)+LARGE(E15:N15,6))</f>
        <v>286</v>
      </c>
    </row>
    <row r="16" spans="1:15" s="11" customFormat="1" ht="12.75">
      <c r="A16" s="8" t="str">
        <f>RANK(O16,O$12:O$81)&amp;IF(OR(O16=O15,O16=O17),"=","")</f>
        <v>5</v>
      </c>
      <c r="B16" s="10" t="s">
        <v>26</v>
      </c>
      <c r="C16" s="10" t="s">
        <v>27</v>
      </c>
      <c r="D16" s="10" t="s">
        <v>28</v>
      </c>
      <c r="E16" s="13">
        <v>43</v>
      </c>
      <c r="F16" s="13">
        <v>43</v>
      </c>
      <c r="G16" s="10"/>
      <c r="H16" s="13">
        <v>43</v>
      </c>
      <c r="I16" s="13">
        <v>47</v>
      </c>
      <c r="J16" s="13">
        <v>43</v>
      </c>
      <c r="K16" s="13">
        <v>44</v>
      </c>
      <c r="L16" s="13">
        <v>45</v>
      </c>
      <c r="M16" s="14">
        <v>47</v>
      </c>
      <c r="N16" s="14">
        <v>43</v>
      </c>
      <c r="O16" s="7">
        <f>IF(COUNT(E16:N16)&lt;=6,SUM(E16:N16),LARGE(E16:N16,1)+LARGE(E16:N16,2)+LARGE(E16:N16,3)+LARGE(E16:N16,4)+LARGE(E16:N16,5)+LARGE(E16:N16,6))</f>
        <v>269</v>
      </c>
    </row>
    <row r="17" spans="1:15" s="11" customFormat="1" ht="12.75">
      <c r="A17" s="8" t="str">
        <f>RANK(O17,O$12:O$81)&amp;IF(OR(O17=O16,O17=O18),"=","")</f>
        <v>6</v>
      </c>
      <c r="B17" s="10" t="s">
        <v>47</v>
      </c>
      <c r="C17" s="10" t="s">
        <v>18</v>
      </c>
      <c r="D17" s="10" t="s">
        <v>19</v>
      </c>
      <c r="E17" s="13">
        <v>45</v>
      </c>
      <c r="F17" s="10"/>
      <c r="G17" s="10"/>
      <c r="H17" s="10"/>
      <c r="I17" s="13">
        <v>36</v>
      </c>
      <c r="J17" s="13">
        <v>45</v>
      </c>
      <c r="K17" s="13"/>
      <c r="L17" s="13">
        <v>46</v>
      </c>
      <c r="M17" s="14">
        <v>42</v>
      </c>
      <c r="N17" s="14">
        <v>41</v>
      </c>
      <c r="O17" s="7">
        <f>IF(COUNT(E17:N17)&lt;=6,SUM(E17:N17),LARGE(E17:N17,1)+LARGE(E17:N17,2)+LARGE(E17:N17,3)+LARGE(E17:N17,4)+LARGE(E17:N17,5)+LARGE(E17:N17,6))</f>
        <v>255</v>
      </c>
    </row>
    <row r="18" spans="1:15" s="11" customFormat="1" ht="12.75">
      <c r="A18" s="8" t="str">
        <f>RANK(O18,O$12:O$81)&amp;IF(OR(O18=O17,O18=O19),"=","")</f>
        <v>7</v>
      </c>
      <c r="B18" s="10" t="s">
        <v>44</v>
      </c>
      <c r="C18" s="10" t="s">
        <v>18</v>
      </c>
      <c r="D18" s="10" t="s">
        <v>45</v>
      </c>
      <c r="E18" s="10"/>
      <c r="F18" s="10"/>
      <c r="G18" s="10"/>
      <c r="H18" s="13">
        <v>42</v>
      </c>
      <c r="I18" s="13">
        <v>44</v>
      </c>
      <c r="J18" s="13">
        <v>42</v>
      </c>
      <c r="K18" s="13">
        <v>45</v>
      </c>
      <c r="L18" s="13">
        <v>23</v>
      </c>
      <c r="M18" s="14">
        <v>45</v>
      </c>
      <c r="N18" s="14">
        <v>32</v>
      </c>
      <c r="O18" s="7">
        <f>IF(COUNT(E18:N18)&lt;=6,SUM(E18:N18),LARGE(E18:N18,1)+LARGE(E18:N18,2)+LARGE(E18:N18,3)+LARGE(E18:N18,4)+LARGE(E18:N18,5)+LARGE(E18:N18,6))</f>
        <v>250</v>
      </c>
    </row>
    <row r="19" spans="1:15" s="11" customFormat="1" ht="12.75">
      <c r="A19" s="8" t="str">
        <f>RANK(O19,O$12:O$81)&amp;IF(OR(O19=O18,O19=O20),"=","")</f>
        <v>8</v>
      </c>
      <c r="B19" s="10" t="s">
        <v>31</v>
      </c>
      <c r="C19" s="10" t="s">
        <v>18</v>
      </c>
      <c r="D19" s="10" t="s">
        <v>22</v>
      </c>
      <c r="E19" s="10"/>
      <c r="F19" s="9">
        <f>MAX(D19,G19:N19)</f>
        <v>47</v>
      </c>
      <c r="G19" s="13">
        <v>31</v>
      </c>
      <c r="H19" s="13">
        <v>41</v>
      </c>
      <c r="I19" s="13">
        <v>37</v>
      </c>
      <c r="J19" s="13">
        <v>33</v>
      </c>
      <c r="K19" s="13">
        <v>47</v>
      </c>
      <c r="L19" s="13">
        <v>39</v>
      </c>
      <c r="M19" s="14">
        <v>31</v>
      </c>
      <c r="N19" s="14">
        <v>36</v>
      </c>
      <c r="O19" s="7">
        <f>IF(COUNT(E19:N19)&lt;=6,SUM(E19:N19),LARGE(E19:N19,1)+LARGE(E19:N19,2)+LARGE(E19:N19,3)+LARGE(E19:N19,4)+LARGE(E19:N19,5)+LARGE(E19:N19,6))</f>
        <v>247</v>
      </c>
    </row>
    <row r="20" spans="1:15" s="11" customFormat="1" ht="12.75">
      <c r="A20" s="8" t="str">
        <f>RANK(O20,O$12:O$81)&amp;IF(OR(O20=O19,O20=O21),"=","")</f>
        <v>9</v>
      </c>
      <c r="B20" s="10" t="s">
        <v>46</v>
      </c>
      <c r="C20" s="10"/>
      <c r="D20" s="10" t="s">
        <v>19</v>
      </c>
      <c r="E20" s="13">
        <v>37</v>
      </c>
      <c r="F20" s="13">
        <v>45</v>
      </c>
      <c r="G20" s="10"/>
      <c r="H20" s="10"/>
      <c r="I20" s="10"/>
      <c r="J20" s="13">
        <v>38</v>
      </c>
      <c r="K20" s="13">
        <v>42</v>
      </c>
      <c r="L20" s="13">
        <v>38</v>
      </c>
      <c r="M20" s="14">
        <v>46</v>
      </c>
      <c r="N20" s="14">
        <v>36</v>
      </c>
      <c r="O20" s="7">
        <f>IF(COUNT(E20:N20)&lt;=6,SUM(E20:N20),LARGE(E20:N20,1)+LARGE(E20:N20,2)+LARGE(E20:N20,3)+LARGE(E20:N20,4)+LARGE(E20:N20,5)+LARGE(E20:N20,6))</f>
        <v>246</v>
      </c>
    </row>
    <row r="21" spans="1:15" s="11" customFormat="1" ht="12.75">
      <c r="A21" s="8" t="str">
        <f>RANK(O21,O$12:O$81)&amp;IF(OR(O21=O20,O21=O22),"=","")</f>
        <v>10</v>
      </c>
      <c r="B21" s="10" t="s">
        <v>29</v>
      </c>
      <c r="C21" s="10" t="s">
        <v>18</v>
      </c>
      <c r="D21" s="10" t="s">
        <v>30</v>
      </c>
      <c r="E21" s="13">
        <v>40</v>
      </c>
      <c r="F21" s="10"/>
      <c r="G21" s="13">
        <v>35</v>
      </c>
      <c r="H21" s="9">
        <f>MAX(E21:G21,I21:N21)</f>
        <v>46</v>
      </c>
      <c r="I21" s="13">
        <v>38</v>
      </c>
      <c r="J21" s="13">
        <v>31</v>
      </c>
      <c r="K21" s="13">
        <v>46</v>
      </c>
      <c r="L21" s="13">
        <v>35</v>
      </c>
      <c r="M21" s="14">
        <v>36</v>
      </c>
      <c r="N21" s="14">
        <v>38</v>
      </c>
      <c r="O21" s="7">
        <f>IF(COUNT(E21:N21)&lt;=6,SUM(E21:N21),LARGE(E21:N21,1)+LARGE(E21:N21,2)+LARGE(E21:N21,3)+LARGE(E21:N21,4)+LARGE(E21:N21,5)+LARGE(E21:N21,6))</f>
        <v>244</v>
      </c>
    </row>
    <row r="22" spans="1:15" s="11" customFormat="1" ht="12.75">
      <c r="A22" s="8" t="str">
        <f>RANK(O22,O$12:O$81)&amp;IF(OR(O22=O21,O22=O23),"=","")</f>
        <v>11</v>
      </c>
      <c r="B22" s="10" t="s">
        <v>21</v>
      </c>
      <c r="C22" s="10" t="s">
        <v>18</v>
      </c>
      <c r="D22" s="10" t="s">
        <v>22</v>
      </c>
      <c r="E22" s="13">
        <v>39</v>
      </c>
      <c r="F22" s="13">
        <v>38</v>
      </c>
      <c r="G22" s="13">
        <v>42</v>
      </c>
      <c r="H22" s="13">
        <v>39</v>
      </c>
      <c r="I22" s="13">
        <v>43</v>
      </c>
      <c r="J22" s="13">
        <v>40</v>
      </c>
      <c r="K22" s="13">
        <v>38</v>
      </c>
      <c r="L22" s="13">
        <v>28</v>
      </c>
      <c r="M22" s="14">
        <v>27</v>
      </c>
      <c r="N22" s="14">
        <v>38</v>
      </c>
      <c r="O22" s="7">
        <f>IF(COUNT(E22:N22)&lt;=6,SUM(E22:N22),LARGE(E22:N22,1)+LARGE(E22:N22,2)+LARGE(E22:N22,3)+LARGE(E22:N22,4)+LARGE(E22:N22,5)+LARGE(E22:N22,6))</f>
        <v>241</v>
      </c>
    </row>
    <row r="23" spans="1:15" s="11" customFormat="1" ht="12.75">
      <c r="A23" s="8" t="str">
        <f>RANK(O23,O$12:O$81)&amp;IF(OR(O23=O22,O23=O24),"=","")</f>
        <v>12</v>
      </c>
      <c r="B23" s="10" t="s">
        <v>36</v>
      </c>
      <c r="C23" s="10" t="s">
        <v>18</v>
      </c>
      <c r="D23" s="10" t="s">
        <v>19</v>
      </c>
      <c r="E23" s="10"/>
      <c r="F23" s="13">
        <v>46</v>
      </c>
      <c r="G23" s="13">
        <v>40</v>
      </c>
      <c r="H23" s="10"/>
      <c r="I23" s="13">
        <v>39</v>
      </c>
      <c r="J23" s="13"/>
      <c r="K23" s="13">
        <v>41</v>
      </c>
      <c r="L23" s="13"/>
      <c r="M23" s="14">
        <v>37</v>
      </c>
      <c r="N23" s="14">
        <v>32</v>
      </c>
      <c r="O23" s="7">
        <f>IF(COUNT(E23:N23)&lt;=6,SUM(E23:N23),LARGE(E23:N23,1)+LARGE(E23:N23,2)+LARGE(E23:N23,3)+LARGE(E23:N23,4)+LARGE(E23:N23,5)+LARGE(E23:N23,6))</f>
        <v>235</v>
      </c>
    </row>
    <row r="24" spans="1:15" s="11" customFormat="1" ht="12.75">
      <c r="A24" s="8" t="str">
        <f>RANK(O24,O$12:O$81)&amp;IF(OR(O24=O23,O24=O25),"=","")</f>
        <v>13</v>
      </c>
      <c r="B24" s="10" t="s">
        <v>34</v>
      </c>
      <c r="C24" s="10" t="s">
        <v>18</v>
      </c>
      <c r="D24" s="10" t="s">
        <v>28</v>
      </c>
      <c r="E24" s="13">
        <v>42</v>
      </c>
      <c r="F24" s="10"/>
      <c r="G24" s="13">
        <v>38</v>
      </c>
      <c r="H24" s="10"/>
      <c r="I24" s="13">
        <v>46</v>
      </c>
      <c r="J24" s="9">
        <f>MAX(E24:I24,K24:N24)</f>
        <v>46</v>
      </c>
      <c r="K24" s="13"/>
      <c r="L24" s="13">
        <v>21</v>
      </c>
      <c r="M24" s="13"/>
      <c r="N24" s="14">
        <v>41</v>
      </c>
      <c r="O24" s="7">
        <f>IF(COUNT(E24:N24)&lt;=6,SUM(E24:N24),LARGE(E24:N24,1)+LARGE(E24:N24,2)+LARGE(E24:N24,3)+LARGE(E24:N24,4)+LARGE(E24:N24,5)+LARGE(E24:N24,6))</f>
        <v>234</v>
      </c>
    </row>
    <row r="25" spans="1:15" s="11" customFormat="1" ht="12.75">
      <c r="A25" s="8" t="str">
        <f>RANK(O25,O$12:O$81)&amp;IF(OR(O25=O24,O25=O26),"=","")</f>
        <v>14</v>
      </c>
      <c r="B25" s="10" t="s">
        <v>40</v>
      </c>
      <c r="C25" s="10" t="s">
        <v>18</v>
      </c>
      <c r="D25" s="10" t="s">
        <v>24</v>
      </c>
      <c r="E25" s="13">
        <v>35</v>
      </c>
      <c r="F25" s="10"/>
      <c r="G25" s="9">
        <f>MAX(E25:F25,H25:N25)</f>
        <v>42</v>
      </c>
      <c r="H25" s="10"/>
      <c r="I25" s="13">
        <v>35</v>
      </c>
      <c r="J25" s="13">
        <v>35</v>
      </c>
      <c r="K25" s="13"/>
      <c r="L25" s="13">
        <v>40</v>
      </c>
      <c r="M25" s="14">
        <v>42</v>
      </c>
      <c r="N25" s="14">
        <v>25</v>
      </c>
      <c r="O25" s="7">
        <f>IF(COUNT(E25:N25)&lt;=6,SUM(E25:N25),LARGE(E25:N25,1)+LARGE(E25:N25,2)+LARGE(E25:N25,3)+LARGE(E25:N25,4)+LARGE(E25:N25,5)+LARGE(E25:N25,6))</f>
        <v>229</v>
      </c>
    </row>
    <row r="26" spans="1:15" s="11" customFormat="1" ht="12.75">
      <c r="A26" s="8" t="str">
        <f>RANK(O26,O$12:O$81)&amp;IF(OR(O26=O25,O26=O27),"=","")</f>
        <v>15</v>
      </c>
      <c r="B26" s="10" t="s">
        <v>38</v>
      </c>
      <c r="C26" s="10" t="s">
        <v>39</v>
      </c>
      <c r="D26" s="10" t="s">
        <v>19</v>
      </c>
      <c r="E26" s="10"/>
      <c r="F26" s="13">
        <v>41</v>
      </c>
      <c r="G26" s="13">
        <v>32</v>
      </c>
      <c r="H26" s="10"/>
      <c r="I26" s="13">
        <v>33</v>
      </c>
      <c r="J26" s="13"/>
      <c r="K26" s="13">
        <v>39</v>
      </c>
      <c r="L26" s="13">
        <v>37</v>
      </c>
      <c r="M26" s="14">
        <v>33</v>
      </c>
      <c r="N26" s="14">
        <v>44</v>
      </c>
      <c r="O26" s="7">
        <f>IF(COUNT(E26:N26)&lt;=6,SUM(E26:N26),LARGE(E26:N26,1)+LARGE(E26:N26,2)+LARGE(E26:N26,3)+LARGE(E26:N26,4)+LARGE(E26:N26,5)+LARGE(E26:N26,6))</f>
        <v>227</v>
      </c>
    </row>
    <row r="27" spans="1:15" s="11" customFormat="1" ht="12.75">
      <c r="A27" s="8" t="str">
        <f>RANK(O27,O$12:O$81)&amp;IF(OR(O27=O26,O27=O28),"=","")</f>
        <v>16</v>
      </c>
      <c r="B27" s="10" t="s">
        <v>37</v>
      </c>
      <c r="C27" s="10" t="s">
        <v>18</v>
      </c>
      <c r="D27" s="10" t="s">
        <v>19</v>
      </c>
      <c r="E27" s="13">
        <v>46</v>
      </c>
      <c r="F27" s="10"/>
      <c r="G27" s="13">
        <v>34</v>
      </c>
      <c r="H27" s="13">
        <v>45</v>
      </c>
      <c r="I27" s="10"/>
      <c r="J27" s="13">
        <v>29</v>
      </c>
      <c r="K27" s="13"/>
      <c r="L27" s="13">
        <v>30</v>
      </c>
      <c r="M27" s="13"/>
      <c r="N27" s="14">
        <v>41</v>
      </c>
      <c r="O27" s="7">
        <f>IF(COUNT(E27:N27)&lt;=6,SUM(E27:N27),LARGE(E27:N27,1)+LARGE(E27:N27,2)+LARGE(E27:N27,3)+LARGE(E27:N27,4)+LARGE(E27:N27,5)+LARGE(E27:N27,6))</f>
        <v>225</v>
      </c>
    </row>
    <row r="28" spans="1:15" s="11" customFormat="1" ht="12.75">
      <c r="A28" s="8" t="str">
        <f>RANK(O28,O$12:O$81)&amp;IF(OR(O28=O27,O28=O29),"=","")</f>
        <v>17</v>
      </c>
      <c r="B28" s="10" t="s">
        <v>48</v>
      </c>
      <c r="C28" s="10" t="s">
        <v>49</v>
      </c>
      <c r="D28" s="10" t="s">
        <v>19</v>
      </c>
      <c r="E28" s="10"/>
      <c r="F28" s="13">
        <v>40</v>
      </c>
      <c r="G28" s="10"/>
      <c r="H28" s="13">
        <v>41</v>
      </c>
      <c r="I28" s="10"/>
      <c r="J28" s="13">
        <v>44</v>
      </c>
      <c r="K28" s="13">
        <v>35</v>
      </c>
      <c r="L28" s="13"/>
      <c r="M28" s="14">
        <v>25</v>
      </c>
      <c r="N28" s="14">
        <v>32</v>
      </c>
      <c r="O28" s="7">
        <f>IF(COUNT(E28:N28)&lt;=6,SUM(E28:N28),LARGE(E28:N28,1)+LARGE(E28:N28,2)+LARGE(E28:N28,3)+LARGE(E28:N28,4)+LARGE(E28:N28,5)+LARGE(E28:N28,6))</f>
        <v>217</v>
      </c>
    </row>
    <row r="29" spans="1:15" s="11" customFormat="1" ht="12.75">
      <c r="A29" s="8" t="str">
        <f>RANK(O29,O$12:O$81)&amp;IF(OR(O29=O28,O29=O30),"=","")</f>
        <v>18</v>
      </c>
      <c r="B29" s="10" t="s">
        <v>33</v>
      </c>
      <c r="C29" s="10" t="s">
        <v>18</v>
      </c>
      <c r="D29" s="10" t="s">
        <v>28</v>
      </c>
      <c r="E29" s="10"/>
      <c r="F29" s="13">
        <v>42</v>
      </c>
      <c r="G29" s="10"/>
      <c r="H29" s="13">
        <v>44</v>
      </c>
      <c r="I29" s="13">
        <v>40</v>
      </c>
      <c r="J29" s="13"/>
      <c r="K29" s="13">
        <v>40</v>
      </c>
      <c r="L29" s="13"/>
      <c r="M29" s="14">
        <v>32</v>
      </c>
      <c r="N29" s="13"/>
      <c r="O29" s="7">
        <f>IF(COUNT(E29:N29)&lt;=6,SUM(E29:N29),LARGE(E29:N29,1)+LARGE(E29:N29,2)+LARGE(E29:N29,3)+LARGE(E29:N29,4)+LARGE(E29:N29,5)+LARGE(E29:N29,6))</f>
        <v>198</v>
      </c>
    </row>
    <row r="30" spans="1:15" s="11" customFormat="1" ht="12.75">
      <c r="A30" s="8" t="str">
        <f>RANK(O30,O$12:O$81)&amp;IF(OR(O30=O29,O30=O31),"=","")</f>
        <v>19</v>
      </c>
      <c r="B30" s="10" t="s">
        <v>50</v>
      </c>
      <c r="C30" s="10"/>
      <c r="D30" s="10" t="s">
        <v>19</v>
      </c>
      <c r="E30" s="10"/>
      <c r="F30" s="10"/>
      <c r="G30" s="13">
        <v>43</v>
      </c>
      <c r="H30" s="10"/>
      <c r="I30" s="13">
        <v>32</v>
      </c>
      <c r="J30" s="13">
        <v>32</v>
      </c>
      <c r="K30" s="13"/>
      <c r="L30" s="13"/>
      <c r="M30" s="14">
        <v>35</v>
      </c>
      <c r="N30" s="14">
        <v>45</v>
      </c>
      <c r="O30" s="7">
        <f>IF(COUNT(E30:N30)&lt;=6,SUM(E30:N30),LARGE(E30:N30,1)+LARGE(E30:N30,2)+LARGE(E30:N30,3)+LARGE(E30:N30,4)+LARGE(E30:N30,5)+LARGE(E30:N30,6))</f>
        <v>187</v>
      </c>
    </row>
    <row r="31" spans="1:15" s="11" customFormat="1" ht="12.75">
      <c r="A31" s="8" t="str">
        <f>RANK(O31,O$12:O$81)&amp;IF(OR(O31=O30,O31=O32),"=","")</f>
        <v>20</v>
      </c>
      <c r="B31" s="10" t="s">
        <v>102</v>
      </c>
      <c r="C31" s="10" t="s">
        <v>18</v>
      </c>
      <c r="D31" s="10" t="s">
        <v>28</v>
      </c>
      <c r="E31" s="10"/>
      <c r="F31" s="10"/>
      <c r="G31" s="10"/>
      <c r="H31" s="10"/>
      <c r="I31" s="13">
        <v>45</v>
      </c>
      <c r="J31" s="13">
        <v>46</v>
      </c>
      <c r="K31" s="13">
        <v>43</v>
      </c>
      <c r="L31" s="13">
        <v>44</v>
      </c>
      <c r="M31" s="13"/>
      <c r="N31" s="13"/>
      <c r="O31" s="7">
        <f>IF(COUNT(E31:N31)&lt;=6,SUM(E31:N31),LARGE(E31:N31,1)+LARGE(E31:N31,2)+LARGE(E31:N31,3)+LARGE(E31:N31,4)+LARGE(E31:N31,5)+LARGE(E31:N31,6))</f>
        <v>178</v>
      </c>
    </row>
    <row r="32" spans="1:15" s="11" customFormat="1" ht="12.75">
      <c r="A32" s="8" t="str">
        <f>RANK(O32,O$12:O$81)&amp;IF(OR(O32=O31,O32=O33),"=","")</f>
        <v>21</v>
      </c>
      <c r="B32" s="10" t="s">
        <v>56</v>
      </c>
      <c r="C32" s="10"/>
      <c r="D32" s="10" t="s">
        <v>42</v>
      </c>
      <c r="E32" s="10"/>
      <c r="F32" s="10"/>
      <c r="G32" s="13">
        <v>45</v>
      </c>
      <c r="H32" s="10"/>
      <c r="I32" s="10"/>
      <c r="J32" s="13"/>
      <c r="K32" s="13"/>
      <c r="L32" s="13"/>
      <c r="M32" s="14">
        <v>49</v>
      </c>
      <c r="N32" s="14">
        <v>48</v>
      </c>
      <c r="O32" s="7">
        <f>IF(COUNT(E32:N32)&lt;=6,SUM(E32:N32),LARGE(E32:N32,1)+LARGE(E32:N32,2)+LARGE(E32:N32,3)+LARGE(E32:N32,4)+LARGE(E32:N32,5)+LARGE(E32:N32,6))</f>
        <v>142</v>
      </c>
    </row>
    <row r="33" spans="1:15" s="11" customFormat="1" ht="12.75">
      <c r="A33" s="8" t="str">
        <f>RANK(O33,O$12:O$81)&amp;IF(OR(O33=O32,O33=O34),"=","")</f>
        <v>22</v>
      </c>
      <c r="B33" s="10" t="s">
        <v>71</v>
      </c>
      <c r="C33" s="10"/>
      <c r="D33" s="10" t="s">
        <v>45</v>
      </c>
      <c r="E33" s="10"/>
      <c r="F33" s="10"/>
      <c r="G33" s="13">
        <v>26</v>
      </c>
      <c r="H33" s="10"/>
      <c r="I33" s="10"/>
      <c r="J33" s="13">
        <v>24</v>
      </c>
      <c r="K33" s="13"/>
      <c r="L33" s="13">
        <v>34</v>
      </c>
      <c r="M33" s="14">
        <v>24</v>
      </c>
      <c r="N33" s="14">
        <v>32</v>
      </c>
      <c r="O33" s="7">
        <f>IF(COUNT(E33:N33)&lt;=6,SUM(E33:N33),LARGE(E33:N33,1)+LARGE(E33:N33,2)+LARGE(E33:N33,3)+LARGE(E33:N33,4)+LARGE(E33:N33,5)+LARGE(E33:N33,6))</f>
        <v>140</v>
      </c>
    </row>
    <row r="34" spans="1:15" s="11" customFormat="1" ht="12.75">
      <c r="A34" s="8" t="str">
        <f>RANK(O34,O$12:O$81)&amp;IF(OR(O34=O33,O34=O35),"=","")</f>
        <v>23</v>
      </c>
      <c r="B34" s="10" t="s">
        <v>32</v>
      </c>
      <c r="C34" s="10" t="s">
        <v>18</v>
      </c>
      <c r="D34" s="10" t="s">
        <v>19</v>
      </c>
      <c r="E34" s="13">
        <v>44</v>
      </c>
      <c r="F34" s="10"/>
      <c r="G34" s="13">
        <v>47</v>
      </c>
      <c r="H34" s="13">
        <v>48</v>
      </c>
      <c r="I34" s="10"/>
      <c r="J34" s="13"/>
      <c r="K34" s="13"/>
      <c r="L34" s="13"/>
      <c r="M34" s="13"/>
      <c r="N34" s="13"/>
      <c r="O34" s="7">
        <f>IF(COUNT(E34:N34)&lt;=6,SUM(E34:N34),LARGE(E34:N34,1)+LARGE(E34:N34,2)+LARGE(E34:N34,3)+LARGE(E34:N34,4)+LARGE(E34:N34,5)+LARGE(E34:N34,6))</f>
        <v>139</v>
      </c>
    </row>
    <row r="35" spans="1:15" s="11" customFormat="1" ht="12.75">
      <c r="A35" s="8" t="str">
        <f>RANK(O35,O$12:O$81)&amp;IF(OR(O35=O34,O35=O36),"=","")</f>
        <v>24</v>
      </c>
      <c r="B35" s="11" t="s">
        <v>52</v>
      </c>
      <c r="C35" s="10" t="s">
        <v>18</v>
      </c>
      <c r="D35" s="10" t="s">
        <v>22</v>
      </c>
      <c r="E35" s="13" t="s">
        <v>53</v>
      </c>
      <c r="F35" s="10"/>
      <c r="G35" s="13">
        <v>36</v>
      </c>
      <c r="H35" s="10"/>
      <c r="I35" s="10"/>
      <c r="J35" s="13">
        <v>27</v>
      </c>
      <c r="K35" s="13"/>
      <c r="L35" s="13"/>
      <c r="M35" s="14">
        <v>29</v>
      </c>
      <c r="N35" s="14">
        <v>43</v>
      </c>
      <c r="O35" s="7">
        <f>IF(COUNT(E35:N35)&lt;=6,SUM(E35:N35),LARGE(E35:N35,1)+LARGE(E35:N35,2)+LARGE(E35:N35,3)+LARGE(E35:N35,4)+LARGE(E35:N35,5)+LARGE(E35:N35,6))</f>
        <v>135</v>
      </c>
    </row>
    <row r="36" spans="1:15" s="11" customFormat="1" ht="12.75">
      <c r="A36" s="8" t="str">
        <f>RANK(O36,O$12:O$81)&amp;IF(OR(O36=O35,O36=O37),"=","")</f>
        <v>25</v>
      </c>
      <c r="B36" s="10" t="s">
        <v>35</v>
      </c>
      <c r="C36" s="10" t="s">
        <v>18</v>
      </c>
      <c r="D36" s="10" t="s">
        <v>24</v>
      </c>
      <c r="E36" s="10"/>
      <c r="F36" s="13">
        <v>47</v>
      </c>
      <c r="G36" s="13">
        <v>39</v>
      </c>
      <c r="H36" s="13">
        <v>39</v>
      </c>
      <c r="I36" s="10"/>
      <c r="J36" s="13"/>
      <c r="K36" s="13"/>
      <c r="L36" s="13"/>
      <c r="M36" s="13"/>
      <c r="N36" s="13"/>
      <c r="O36" s="7">
        <f>IF(COUNT(E36:N36)&lt;=6,SUM(E36:N36),LARGE(E36:N36,1)+LARGE(E36:N36,2)+LARGE(E36:N36,3)+LARGE(E36:N36,4)+LARGE(E36:N36,5)+LARGE(E36:N36,6))</f>
        <v>125</v>
      </c>
    </row>
    <row r="37" spans="1:15" s="11" customFormat="1" ht="12.75">
      <c r="A37" s="8" t="str">
        <f>RANK(O37,O$12:O$81)&amp;IF(OR(O37=O36,O37=O38),"=","")</f>
        <v>26</v>
      </c>
      <c r="B37" s="10" t="s">
        <v>91</v>
      </c>
      <c r="C37" s="10"/>
      <c r="D37" s="10" t="s">
        <v>19</v>
      </c>
      <c r="E37" s="13"/>
      <c r="F37" s="10"/>
      <c r="G37" s="10"/>
      <c r="H37" s="10"/>
      <c r="I37" s="10"/>
      <c r="J37" s="13">
        <v>34</v>
      </c>
      <c r="K37" s="13"/>
      <c r="L37" s="13">
        <v>43</v>
      </c>
      <c r="M37" s="14">
        <v>40</v>
      </c>
      <c r="N37" s="13"/>
      <c r="O37" s="7">
        <f>IF(COUNT(E37:N37)&lt;=6,SUM(E37:N37),LARGE(E37:N37,1)+LARGE(E37:N37,2)+LARGE(E37:N37,3)+LARGE(E37:N37,4)+LARGE(E37:N37,5)+LARGE(E37:N37,6))</f>
        <v>117</v>
      </c>
    </row>
    <row r="38" spans="1:15" s="11" customFormat="1" ht="12.75">
      <c r="A38" s="8" t="str">
        <f>RANK(O38,O$12:O$81)&amp;IF(OR(O38=O37,O38=O39),"=","")</f>
        <v>27</v>
      </c>
      <c r="B38" s="10" t="s">
        <v>57</v>
      </c>
      <c r="C38" s="10" t="s">
        <v>18</v>
      </c>
      <c r="D38" s="10" t="s">
        <v>24</v>
      </c>
      <c r="E38" s="10"/>
      <c r="F38" s="10"/>
      <c r="G38" s="10"/>
      <c r="H38" s="10"/>
      <c r="I38" s="13">
        <v>42</v>
      </c>
      <c r="J38" s="13">
        <v>36</v>
      </c>
      <c r="K38" s="13">
        <v>37</v>
      </c>
      <c r="L38" s="13"/>
      <c r="M38" s="13"/>
      <c r="N38" s="13"/>
      <c r="O38" s="7">
        <f>IF(COUNT(E38:N38)&lt;=6,SUM(E38:N38),LARGE(E38:N38,1)+LARGE(E38:N38,2)+LARGE(E38:N38,3)+LARGE(E38:N38,4)+LARGE(E38:N38,5)+LARGE(E38:N38,6))</f>
        <v>115</v>
      </c>
    </row>
    <row r="39" spans="1:15" s="11" customFormat="1" ht="12.75">
      <c r="A39" s="8" t="str">
        <f>RANK(O39,O$12:O$81)&amp;IF(OR(O39=O38,O39=O40),"=","")</f>
        <v>28</v>
      </c>
      <c r="B39" s="10" t="s">
        <v>51</v>
      </c>
      <c r="C39" s="10" t="s">
        <v>18</v>
      </c>
      <c r="D39" s="10" t="s">
        <v>28</v>
      </c>
      <c r="E39" s="10"/>
      <c r="F39" s="13">
        <v>39</v>
      </c>
      <c r="G39" s="10"/>
      <c r="H39" s="10"/>
      <c r="I39" s="13">
        <v>34</v>
      </c>
      <c r="J39" s="13">
        <v>39</v>
      </c>
      <c r="K39" s="13"/>
      <c r="L39" s="13"/>
      <c r="M39" s="13"/>
      <c r="N39" s="13"/>
      <c r="O39" s="7">
        <f>IF(COUNT(E39:N39)&lt;=6,SUM(E39:N39),LARGE(E39:N39,1)+LARGE(E39:N39,2)+LARGE(E39:N39,3)+LARGE(E39:N39,4)+LARGE(E39:N39,5)+LARGE(E39:N39,6))</f>
        <v>112</v>
      </c>
    </row>
    <row r="40" spans="1:15" s="11" customFormat="1" ht="12.75">
      <c r="A40" s="8" t="str">
        <f>RANK(O40,O$12:O$81)&amp;IF(OR(O40=O39,O40=O41),"=","")</f>
        <v>29</v>
      </c>
      <c r="B40" s="10" t="s">
        <v>69</v>
      </c>
      <c r="C40" s="10"/>
      <c r="D40" s="10" t="s">
        <v>30</v>
      </c>
      <c r="E40" s="10"/>
      <c r="F40" s="10"/>
      <c r="G40" s="13">
        <v>28</v>
      </c>
      <c r="H40" s="10"/>
      <c r="I40" s="10"/>
      <c r="J40" s="13">
        <v>28</v>
      </c>
      <c r="K40" s="13"/>
      <c r="L40" s="13">
        <v>24</v>
      </c>
      <c r="M40" s="14">
        <v>30</v>
      </c>
      <c r="N40" s="13"/>
      <c r="O40" s="7">
        <f>IF(COUNT(E40:N40)&lt;=6,SUM(E40:N40),LARGE(E40:N40,1)+LARGE(E40:N40,2)+LARGE(E40:N40,3)+LARGE(E40:N40,4)+LARGE(E40:N40,5)+LARGE(E40:N40,6))</f>
        <v>110</v>
      </c>
    </row>
    <row r="41" spans="1:15" s="11" customFormat="1" ht="12.75">
      <c r="A41" s="8" t="str">
        <f>RANK(O41,O$12:O$81)&amp;IF(OR(O41=O40,O41=O42),"=","")</f>
        <v>30</v>
      </c>
      <c r="B41" s="10" t="s">
        <v>70</v>
      </c>
      <c r="C41" s="10"/>
      <c r="D41" s="10" t="s">
        <v>30</v>
      </c>
      <c r="E41" s="10"/>
      <c r="F41" s="10"/>
      <c r="G41" s="13">
        <v>27</v>
      </c>
      <c r="H41" s="10"/>
      <c r="I41" s="10"/>
      <c r="J41" s="13"/>
      <c r="K41" s="13"/>
      <c r="L41" s="9">
        <f>MAX(E41:K41,M41:N41)</f>
        <v>27</v>
      </c>
      <c r="M41" s="14">
        <v>23</v>
      </c>
      <c r="N41" s="14">
        <v>27</v>
      </c>
      <c r="O41" s="7">
        <f>IF(COUNT(E41:N41)&lt;=6,SUM(E41:N41),LARGE(E41:N41,1)+LARGE(E41:N41,2)+LARGE(E41:N41,3)+LARGE(E41:N41,4)+LARGE(E41:N41,5)+LARGE(E41:N41,6))</f>
        <v>104</v>
      </c>
    </row>
    <row r="42" spans="1:15" s="11" customFormat="1" ht="12.75">
      <c r="A42" s="8" t="str">
        <f>RANK(O42,O$12:O$81)&amp;IF(OR(O42=O41,O42=O43),"=","")</f>
        <v>31</v>
      </c>
      <c r="B42" s="10" t="s">
        <v>41</v>
      </c>
      <c r="C42" s="10"/>
      <c r="D42" s="10" t="s">
        <v>109</v>
      </c>
      <c r="E42" s="13">
        <v>49</v>
      </c>
      <c r="F42" s="13"/>
      <c r="G42" s="13">
        <v>50</v>
      </c>
      <c r="H42" s="13"/>
      <c r="I42" s="13"/>
      <c r="J42" s="13"/>
      <c r="K42" s="13"/>
      <c r="L42" s="13"/>
      <c r="M42" s="13"/>
      <c r="N42" s="13"/>
      <c r="O42" s="7">
        <f>IF(COUNT(E42:N42)&lt;=6,SUM(E42:N42),LARGE(E42:N42,1)+LARGE(E42:N42,2)+LARGE(E42:N42,3)+LARGE(E42:N42,4)+LARGE(E42:N42,5)+LARGE(E42:N42,6))</f>
        <v>99</v>
      </c>
    </row>
    <row r="43" spans="1:15" s="11" customFormat="1" ht="12.75">
      <c r="A43" s="8" t="str">
        <f>RANK(O43,O$12:O$81)&amp;IF(OR(O43=O42,O43=O44),"=","")</f>
        <v>32</v>
      </c>
      <c r="B43" s="10" t="s">
        <v>63</v>
      </c>
      <c r="C43" s="10" t="s">
        <v>39</v>
      </c>
      <c r="D43" s="10" t="s">
        <v>19</v>
      </c>
      <c r="E43" s="10"/>
      <c r="F43" s="10"/>
      <c r="G43" s="10"/>
      <c r="H43" s="10"/>
      <c r="I43" s="13">
        <v>31</v>
      </c>
      <c r="J43" s="13"/>
      <c r="K43" s="13">
        <v>36</v>
      </c>
      <c r="L43" s="13"/>
      <c r="M43" s="14">
        <v>26</v>
      </c>
      <c r="N43" s="13"/>
      <c r="O43" s="7">
        <f>IF(COUNT(E43:N43)&lt;=6,SUM(E43:N43),LARGE(E43:N43,1)+LARGE(E43:N43,2)+LARGE(E43:N43,3)+LARGE(E43:N43,4)+LARGE(E43:N43,5)+LARGE(E43:N43,6))</f>
        <v>93</v>
      </c>
    </row>
    <row r="44" spans="1:15" s="11" customFormat="1" ht="12.75">
      <c r="A44" s="8" t="str">
        <f>RANK(O44,O$12:O$81)&amp;IF(OR(O44=O43,O44=O45),"=","")</f>
        <v>33</v>
      </c>
      <c r="B44" s="10" t="s">
        <v>43</v>
      </c>
      <c r="C44" s="10"/>
      <c r="D44" s="10" t="s">
        <v>42</v>
      </c>
      <c r="E44" s="13">
        <v>41</v>
      </c>
      <c r="F44" s="10"/>
      <c r="G44" s="13">
        <v>46</v>
      </c>
      <c r="H44" s="10"/>
      <c r="I44" s="10"/>
      <c r="J44" s="13"/>
      <c r="K44" s="13"/>
      <c r="L44" s="13"/>
      <c r="M44" s="13"/>
      <c r="N44" s="13"/>
      <c r="O44" s="7">
        <f>IF(COUNT(E44:N44)&lt;=6,SUM(E44:N44),LARGE(E44:N44,1)+LARGE(E44:N44,2)+LARGE(E44:N44,3)+LARGE(E44:N44,4)+LARGE(E44:N44,5)+LARGE(E44:N44,6))</f>
        <v>87</v>
      </c>
    </row>
    <row r="45" spans="1:15" s="11" customFormat="1" ht="12.75">
      <c r="A45" s="8" t="str">
        <f>RANK(O45,O$12:O$81)&amp;IF(OR(O45=O44,O45=O46),"=","")</f>
        <v>34</v>
      </c>
      <c r="B45" s="10" t="s">
        <v>62</v>
      </c>
      <c r="C45" s="10"/>
      <c r="D45" s="10" t="s">
        <v>119</v>
      </c>
      <c r="E45" s="10"/>
      <c r="F45" s="10"/>
      <c r="G45" s="13">
        <v>33</v>
      </c>
      <c r="H45" s="10"/>
      <c r="I45" s="10"/>
      <c r="J45" s="13">
        <v>25</v>
      </c>
      <c r="K45" s="13"/>
      <c r="L45" s="13">
        <v>28</v>
      </c>
      <c r="M45" s="13"/>
      <c r="N45" s="13"/>
      <c r="O45" s="7">
        <f>IF(COUNT(E45:N45)&lt;=6,SUM(E45:N45),LARGE(E45:N45,1)+LARGE(E45:N45,2)+LARGE(E45:N45,3)+LARGE(E45:N45,4)+LARGE(E45:N45,5)+LARGE(E45:N45,6))</f>
        <v>86</v>
      </c>
    </row>
    <row r="46" spans="1:15" s="11" customFormat="1" ht="12.75">
      <c r="A46" s="8" t="str">
        <f>RANK(O46,O$12:O$81)&amp;IF(OR(O46=O45,O46=O47),"=","")</f>
        <v>35</v>
      </c>
      <c r="B46" s="10" t="s">
        <v>110</v>
      </c>
      <c r="D46" s="10" t="s">
        <v>24</v>
      </c>
      <c r="G46" s="14"/>
      <c r="H46" s="14"/>
      <c r="I46" s="14"/>
      <c r="J46" s="14"/>
      <c r="K46" s="14"/>
      <c r="L46" s="14">
        <v>42</v>
      </c>
      <c r="M46" s="9">
        <f>MAX(E46:L46,N46)</f>
        <v>42</v>
      </c>
      <c r="N46" s="14"/>
      <c r="O46" s="7">
        <f>IF(COUNT(E46:N46)&lt;=6,SUM(E46:N46),LARGE(E46:N46,1)+LARGE(E46:N46,2)+LARGE(E46:N46,3)+LARGE(E46:N46,4)+LARGE(E46:N46,5)+LARGE(E46:N46,6))</f>
        <v>84</v>
      </c>
    </row>
    <row r="47" spans="1:15" s="11" customFormat="1" ht="12.75">
      <c r="A47" s="8" t="str">
        <f>RANK(O47,O$12:O$81)&amp;IF(OR(O47=O46,O47=O48),"=","")</f>
        <v>36=</v>
      </c>
      <c r="B47" s="10" t="s">
        <v>64</v>
      </c>
      <c r="C47" s="10"/>
      <c r="D47" s="10" t="s">
        <v>42</v>
      </c>
      <c r="E47" s="10"/>
      <c r="F47" s="10"/>
      <c r="G47" s="13">
        <v>30</v>
      </c>
      <c r="H47" s="10"/>
      <c r="I47" s="10"/>
      <c r="J47" s="13"/>
      <c r="K47" s="13"/>
      <c r="L47" s="13"/>
      <c r="M47" s="14">
        <v>45</v>
      </c>
      <c r="N47" s="13"/>
      <c r="O47" s="7">
        <f>IF(COUNT(E47:N47)&lt;=6,SUM(E47:N47),LARGE(E47:N47,1)+LARGE(E47:N47,2)+LARGE(E47:N47,3)+LARGE(E47:N47,4)+LARGE(E47:N47,5)+LARGE(E47:N47,6))</f>
        <v>75</v>
      </c>
    </row>
    <row r="48" spans="1:15" s="11" customFormat="1" ht="12.75">
      <c r="A48" s="8" t="str">
        <f>RANK(O48,O$12:O$81)&amp;IF(OR(O48=O47,O48=O49),"=","")</f>
        <v>36=</v>
      </c>
      <c r="B48" s="10" t="s">
        <v>112</v>
      </c>
      <c r="C48" s="10"/>
      <c r="D48" s="10" t="s">
        <v>19</v>
      </c>
      <c r="E48" s="10"/>
      <c r="F48" s="13"/>
      <c r="G48" s="10"/>
      <c r="H48" s="10"/>
      <c r="I48" s="10"/>
      <c r="J48" s="13"/>
      <c r="K48" s="13"/>
      <c r="L48" s="13">
        <v>36</v>
      </c>
      <c r="M48" s="14">
        <v>39</v>
      </c>
      <c r="N48" s="13"/>
      <c r="O48" s="7">
        <f>IF(COUNT(E48:N48)&lt;=6,SUM(E48:N48),LARGE(E48:N48,1)+LARGE(E48:N48,2)+LARGE(E48:N48,3)+LARGE(E48:N48,4)+LARGE(E48:N48,5)+LARGE(E48:N48,6))</f>
        <v>75</v>
      </c>
    </row>
    <row r="49" spans="1:15" s="11" customFormat="1" ht="12.75">
      <c r="A49" s="8" t="str">
        <f>RANK(O49,O$12:O$81)&amp;IF(OR(O49=O48,O49=O50),"=","")</f>
        <v>38</v>
      </c>
      <c r="B49" s="10" t="s">
        <v>115</v>
      </c>
      <c r="D49" s="10" t="s">
        <v>19</v>
      </c>
      <c r="E49" s="14"/>
      <c r="F49" s="14"/>
      <c r="G49" s="14"/>
      <c r="H49" s="14"/>
      <c r="I49" s="14"/>
      <c r="J49" s="14"/>
      <c r="K49" s="14"/>
      <c r="L49" s="14">
        <v>27</v>
      </c>
      <c r="M49" s="14">
        <v>22</v>
      </c>
      <c r="N49" s="14">
        <v>24</v>
      </c>
      <c r="O49" s="7">
        <f>IF(COUNT(E49:N49)&lt;=6,SUM(E49:N49),LARGE(E49:N49,1)+LARGE(E49:N49,2)+LARGE(E49:N49,3)+LARGE(E49:N49,4)+LARGE(E49:N49,5)+LARGE(E49:N49,6))</f>
        <v>73</v>
      </c>
    </row>
    <row r="50" spans="1:15" s="11" customFormat="1" ht="12.75">
      <c r="A50" s="8" t="str">
        <f>RANK(O50,O$12:O$81)&amp;IF(OR(O50=O49,O50=O51),"=","")</f>
        <v>39=</v>
      </c>
      <c r="B50" s="10" t="s">
        <v>61</v>
      </c>
      <c r="C50" s="10"/>
      <c r="D50" s="10" t="s">
        <v>42</v>
      </c>
      <c r="E50" s="13">
        <v>34</v>
      </c>
      <c r="F50" s="10"/>
      <c r="G50" s="10"/>
      <c r="H50" s="10"/>
      <c r="I50" s="10"/>
      <c r="J50" s="13"/>
      <c r="K50" s="13"/>
      <c r="L50" s="13"/>
      <c r="M50" s="14">
        <v>34</v>
      </c>
      <c r="N50" s="13"/>
      <c r="O50" s="7">
        <f>IF(COUNT(E50:N50)&lt;=6,SUM(E50:N50),LARGE(E50:N50,1)+LARGE(E50:N50,2)+LARGE(E50:N50,3)+LARGE(E50:N50,4)+LARGE(E50:N50,5)+LARGE(E50:N50,6))</f>
        <v>68</v>
      </c>
    </row>
    <row r="51" spans="1:15" s="11" customFormat="1" ht="12.75">
      <c r="A51" s="8" t="str">
        <f>RANK(O51,O$12:O$81)&amp;IF(OR(O51=O50,O51=O52),"=","")</f>
        <v>39=</v>
      </c>
      <c r="B51" s="10" t="s">
        <v>54</v>
      </c>
      <c r="C51" s="10"/>
      <c r="D51" s="10" t="s">
        <v>19</v>
      </c>
      <c r="E51" s="13">
        <v>38</v>
      </c>
      <c r="F51" s="10"/>
      <c r="G51" s="10"/>
      <c r="H51" s="10"/>
      <c r="I51" s="13">
        <v>30</v>
      </c>
      <c r="J51" s="13"/>
      <c r="K51" s="13"/>
      <c r="L51" s="13"/>
      <c r="M51" s="13"/>
      <c r="N51" s="13"/>
      <c r="O51" s="7">
        <f>IF(COUNT(E51:N51)&lt;=6,SUM(E51:N51),LARGE(E51:N51,1)+LARGE(E51:N51,2)+LARGE(E51:N51,3)+LARGE(E51:N51,4)+LARGE(E51:N51,5)+LARGE(E51:N51,6))</f>
        <v>68</v>
      </c>
    </row>
    <row r="52" spans="1:15" s="11" customFormat="1" ht="12.75">
      <c r="A52" s="8" t="str">
        <f>RANK(O52,O$12:O$81)&amp;IF(OR(O52=O51,O52=O53),"=","")</f>
        <v>41</v>
      </c>
      <c r="B52" s="10" t="s">
        <v>98</v>
      </c>
      <c r="C52" s="10"/>
      <c r="D52" s="10" t="s">
        <v>19</v>
      </c>
      <c r="E52" s="10"/>
      <c r="F52" s="10"/>
      <c r="G52" s="10"/>
      <c r="H52" s="10"/>
      <c r="I52" s="10"/>
      <c r="J52" s="13">
        <v>26</v>
      </c>
      <c r="K52" s="13">
        <v>33</v>
      </c>
      <c r="L52" s="13"/>
      <c r="M52" s="13"/>
      <c r="N52" s="13"/>
      <c r="O52" s="7">
        <f>IF(COUNT(E52:N52)&lt;=6,SUM(E52:N52),LARGE(E52:N52,1)+LARGE(E52:N52,2)+LARGE(E52:N52,3)+LARGE(E52:N52,4)+LARGE(E52:N52,5)+LARGE(E52:N52,6))</f>
        <v>59</v>
      </c>
    </row>
    <row r="53" spans="1:15" s="11" customFormat="1" ht="12.75">
      <c r="A53" s="8" t="str">
        <f>RANK(O53,O$12:O$81)&amp;IF(OR(O53=O52,O53=O54),"=","")</f>
        <v>42</v>
      </c>
      <c r="B53" s="10" t="s">
        <v>100</v>
      </c>
      <c r="C53" s="10"/>
      <c r="D53" s="10" t="s">
        <v>42</v>
      </c>
      <c r="E53" s="10"/>
      <c r="F53" s="10"/>
      <c r="G53" s="13"/>
      <c r="H53" s="10"/>
      <c r="I53" s="10"/>
      <c r="J53" s="13"/>
      <c r="K53" s="13">
        <v>31</v>
      </c>
      <c r="L53" s="13"/>
      <c r="M53" s="14">
        <v>21</v>
      </c>
      <c r="N53" s="13"/>
      <c r="O53" s="7">
        <f>IF(COUNT(E53:N53)&lt;=6,SUM(E53:N53),LARGE(E53:N53,1)+LARGE(E53:N53,2)+LARGE(E53:N53,3)+LARGE(E53:N53,4)+LARGE(E53:N53,5)+LARGE(E53:N53,6))</f>
        <v>52</v>
      </c>
    </row>
    <row r="54" spans="1:15" s="11" customFormat="1" ht="12.75">
      <c r="A54" s="8" t="str">
        <f>RANK(O54,O$12:O$81)&amp;IF(OR(O54=O53,O54=O55),"=","")</f>
        <v>43</v>
      </c>
      <c r="B54" s="10" t="s">
        <v>55</v>
      </c>
      <c r="C54" s="10"/>
      <c r="D54" s="10" t="s">
        <v>42</v>
      </c>
      <c r="E54" s="10"/>
      <c r="F54" s="10"/>
      <c r="G54" s="13">
        <v>48</v>
      </c>
      <c r="H54" s="10"/>
      <c r="I54" s="10"/>
      <c r="J54" s="13"/>
      <c r="K54" s="13"/>
      <c r="L54" s="13"/>
      <c r="M54" s="13"/>
      <c r="N54" s="13"/>
      <c r="O54" s="7">
        <f>IF(COUNT(E54:N54)&lt;=6,SUM(E54:N54),LARGE(E54:N54,1)+LARGE(E54:N54,2)+LARGE(E54:N54,3)+LARGE(E54:N54,4)+LARGE(E54:N54,5)+LARGE(E54:N54,6))</f>
        <v>48</v>
      </c>
    </row>
    <row r="55" spans="1:15" s="11" customFormat="1" ht="12.75">
      <c r="A55" s="8" t="str">
        <f>RANK(O55,O$12:O$81)&amp;IF(OR(O55=O54,O55=O56),"=","")</f>
        <v>44</v>
      </c>
      <c r="B55" s="10" t="s">
        <v>108</v>
      </c>
      <c r="C55" s="10"/>
      <c r="D55" s="10" t="s">
        <v>109</v>
      </c>
      <c r="E55" s="10"/>
      <c r="F55" s="10"/>
      <c r="G55" s="13"/>
      <c r="H55" s="10"/>
      <c r="I55" s="10"/>
      <c r="J55" s="13"/>
      <c r="K55" s="13"/>
      <c r="L55" s="13">
        <v>47</v>
      </c>
      <c r="M55" s="13"/>
      <c r="N55" s="13"/>
      <c r="O55" s="7">
        <f>IF(COUNT(E55:N55)&lt;=6,SUM(E55:N55),LARGE(E55:N55,1)+LARGE(E55:N55,2)+LARGE(E55:N55,3)+LARGE(E55:N55,4)+LARGE(E55:N55,5)+LARGE(E55:N55,6))</f>
        <v>47</v>
      </c>
    </row>
    <row r="56" spans="1:15" s="11" customFormat="1" ht="12.75">
      <c r="A56" s="8" t="str">
        <f>RANK(O56,O$12:O$81)&amp;IF(OR(O56=O55,O56=O57),"=","")</f>
        <v>45</v>
      </c>
      <c r="B56" s="11" t="s">
        <v>127</v>
      </c>
      <c r="I56" s="11" t="s">
        <v>129</v>
      </c>
      <c r="M56" s="14">
        <v>45</v>
      </c>
      <c r="N56" s="14"/>
      <c r="O56" s="7">
        <f>IF(COUNT(E56:N56)&lt;=6,SUM(E56:N56),LARGE(E56:N56,1)+LARGE(E56:N56,2)+LARGE(E56:N56,3)+LARGE(E56:N56,4)+LARGE(E56:N56,5)+LARGE(E56:N56,6))</f>
        <v>45</v>
      </c>
    </row>
    <row r="57" spans="1:15" s="11" customFormat="1" ht="12.75">
      <c r="A57" s="8" t="str">
        <f>RANK(O57,O$12:O$81)&amp;IF(OR(O57=O56,O57=O58),"=","")</f>
        <v>46=</v>
      </c>
      <c r="B57" s="10" t="s">
        <v>58</v>
      </c>
      <c r="C57" s="10"/>
      <c r="D57" s="10" t="s">
        <v>42</v>
      </c>
      <c r="E57" s="10"/>
      <c r="F57" s="10"/>
      <c r="G57" s="13">
        <v>41</v>
      </c>
      <c r="H57" s="13"/>
      <c r="I57" s="13"/>
      <c r="J57" s="13"/>
      <c r="K57" s="13"/>
      <c r="L57" s="13"/>
      <c r="M57" s="13"/>
      <c r="N57" s="13"/>
      <c r="O57" s="7">
        <f>IF(COUNT(E57:N57)&lt;=6,SUM(E57:N57),LARGE(E57:N57,1)+LARGE(E57:N57,2)+LARGE(E57:N57,3)+LARGE(E57:N57,4)+LARGE(E57:N57,5)+LARGE(E57:N57,6))</f>
        <v>41</v>
      </c>
    </row>
    <row r="58" spans="1:15" s="11" customFormat="1" ht="12.75">
      <c r="A58" s="8" t="str">
        <f>RANK(O58,O$12:O$81)&amp;IF(OR(O58=O57,O58=O59),"=","")</f>
        <v>46=</v>
      </c>
      <c r="B58" s="10" t="s">
        <v>111</v>
      </c>
      <c r="C58" s="10"/>
      <c r="D58" s="10" t="s">
        <v>19</v>
      </c>
      <c r="E58" s="10"/>
      <c r="F58" s="10"/>
      <c r="G58" s="13"/>
      <c r="H58" s="10"/>
      <c r="I58" s="10"/>
      <c r="J58" s="13"/>
      <c r="K58" s="13"/>
      <c r="L58" s="13">
        <v>41</v>
      </c>
      <c r="M58" s="13"/>
      <c r="N58" s="13"/>
      <c r="O58" s="7">
        <f>IF(COUNT(E58:N58)&lt;=6,SUM(E58:N58),LARGE(E58:N58,1)+LARGE(E58:N58,2)+LARGE(E58:N58,3)+LARGE(E58:N58,4)+LARGE(E58:N58,5)+LARGE(E58:N58,6))</f>
        <v>41</v>
      </c>
    </row>
    <row r="59" spans="1:15" s="11" customFormat="1" ht="12.75">
      <c r="A59" s="8" t="str">
        <f>RANK(O59,O$12:O$81)&amp;IF(OR(O59=O58,O59=O60),"=","")</f>
        <v>46=</v>
      </c>
      <c r="B59" s="10" t="s">
        <v>89</v>
      </c>
      <c r="C59" s="10" t="s">
        <v>18</v>
      </c>
      <c r="D59" s="10" t="s">
        <v>22</v>
      </c>
      <c r="E59" s="10"/>
      <c r="F59" s="10"/>
      <c r="G59" s="13"/>
      <c r="H59" s="10"/>
      <c r="I59" s="10"/>
      <c r="J59" s="13">
        <v>41</v>
      </c>
      <c r="K59" s="13"/>
      <c r="L59" s="13"/>
      <c r="M59" s="13"/>
      <c r="N59" s="13"/>
      <c r="O59" s="7">
        <f>IF(COUNT(E59:N59)&lt;=6,SUM(E59:N59),LARGE(E59:N59,1)+LARGE(E59:N59,2)+LARGE(E59:N59,3)+LARGE(E59:N59,4)+LARGE(E59:N59,5)+LARGE(E59:N59,6))</f>
        <v>41</v>
      </c>
    </row>
    <row r="60" spans="1:15" s="11" customFormat="1" ht="12.75">
      <c r="A60" s="8" t="str">
        <f>RANK(O60,O$12:O$81)&amp;IF(OR(O60=O59,O60=O61),"=","")</f>
        <v>49=</v>
      </c>
      <c r="B60" s="10" t="s">
        <v>93</v>
      </c>
      <c r="C60" s="10" t="s">
        <v>18</v>
      </c>
      <c r="D60" s="10" t="s">
        <v>28</v>
      </c>
      <c r="E60" s="10"/>
      <c r="F60" s="13">
        <v>37</v>
      </c>
      <c r="G60" s="10"/>
      <c r="H60" s="10"/>
      <c r="I60" s="10"/>
      <c r="J60" s="13"/>
      <c r="K60" s="13"/>
      <c r="L60" s="13"/>
      <c r="M60" s="13"/>
      <c r="N60" s="13"/>
      <c r="O60" s="7">
        <f>IF(COUNT(E60:N60)&lt;=6,SUM(E60:N60),LARGE(E60:N60,1)+LARGE(E60:N60,2)+LARGE(E60:N60,3)+LARGE(E60:N60,4)+LARGE(E60:N60,5)+LARGE(E60:N60,6))</f>
        <v>37</v>
      </c>
    </row>
    <row r="61" spans="1:15" s="11" customFormat="1" ht="12.75">
      <c r="A61" s="8" t="str">
        <f>RANK(O61,O$12:O$81)&amp;IF(OR(O61=O60,O61=O62),"=","")</f>
        <v>49=</v>
      </c>
      <c r="B61" s="10" t="s">
        <v>90</v>
      </c>
      <c r="C61" s="10" t="s">
        <v>18</v>
      </c>
      <c r="D61" s="10" t="s">
        <v>22</v>
      </c>
      <c r="E61" s="10"/>
      <c r="F61" s="10"/>
      <c r="G61" s="13"/>
      <c r="H61" s="10"/>
      <c r="I61" s="10"/>
      <c r="J61" s="13">
        <v>37</v>
      </c>
      <c r="K61" s="13"/>
      <c r="L61" s="13"/>
      <c r="M61" s="13"/>
      <c r="N61" s="13"/>
      <c r="O61" s="7">
        <f>IF(COUNT(E61:N61)&lt;=6,SUM(E61:N61),LARGE(E61:N61,1)+LARGE(E61:N61,2)+LARGE(E61:N61,3)+LARGE(E61:N61,4)+LARGE(E61:N61,5)+LARGE(E61:N61,6))</f>
        <v>37</v>
      </c>
    </row>
    <row r="62" spans="1:15" s="11" customFormat="1" ht="12.75">
      <c r="A62" s="8" t="str">
        <f>RANK(O62,O$12:O$81)&amp;IF(OR(O62=O61,O62=O63),"=","")</f>
        <v>51=</v>
      </c>
      <c r="B62" s="11" t="s">
        <v>131</v>
      </c>
      <c r="I62" s="11" t="s">
        <v>129</v>
      </c>
      <c r="M62" s="14"/>
      <c r="N62" s="14">
        <v>36</v>
      </c>
      <c r="O62" s="7">
        <f>IF(COUNT(E62:N62)&lt;=6,SUM(E62:N62),LARGE(E62:N62,1)+LARGE(E62:N62,2)+LARGE(E62:N62,3)+LARGE(E62:N62,4)+LARGE(E62:N62,5)+LARGE(E62:N62,6))</f>
        <v>36</v>
      </c>
    </row>
    <row r="63" spans="1:15" s="11" customFormat="1" ht="12.75">
      <c r="A63" s="8" t="str">
        <f>RANK(O63,O$12:O$81)&amp;IF(OR(O63=O62,O63=O64),"=","")</f>
        <v>51=</v>
      </c>
      <c r="B63" s="10" t="s">
        <v>59</v>
      </c>
      <c r="C63" s="10"/>
      <c r="D63" s="10" t="s">
        <v>60</v>
      </c>
      <c r="E63" s="10"/>
      <c r="F63" s="13">
        <v>36</v>
      </c>
      <c r="G63" s="10"/>
      <c r="H63" s="10"/>
      <c r="I63" s="10"/>
      <c r="J63" s="13"/>
      <c r="K63" s="13"/>
      <c r="L63" s="13"/>
      <c r="M63" s="13"/>
      <c r="N63" s="13"/>
      <c r="O63" s="7">
        <f>IF(COUNT(E63:N63)&lt;=6,SUM(E63:N63),LARGE(E63:N63,1)+LARGE(E63:N63,2)+LARGE(E63:N63,3)+LARGE(E63:N63,4)+LARGE(E63:N63,5)+LARGE(E63:N63,6))</f>
        <v>36</v>
      </c>
    </row>
    <row r="64" spans="1:15" s="11" customFormat="1" ht="12.75">
      <c r="A64" s="8" t="str">
        <f>RANK(O64,O$12:O$81)&amp;IF(OR(O64=O63,O64=O65),"=","")</f>
        <v>53=</v>
      </c>
      <c r="B64" s="11" t="s">
        <v>132</v>
      </c>
      <c r="I64" s="11" t="s">
        <v>129</v>
      </c>
      <c r="M64" s="14"/>
      <c r="N64" s="14">
        <v>33</v>
      </c>
      <c r="O64" s="7">
        <f>IF(COUNT(E64:N64)&lt;=6,SUM(E64:N64),LARGE(E64:N64,1)+LARGE(E64:N64,2)+LARGE(E64:N64,3)+LARGE(E64:N64,4)+LARGE(E64:N64,5)+LARGE(E64:N64,6))</f>
        <v>33</v>
      </c>
    </row>
    <row r="65" spans="1:15" s="11" customFormat="1" ht="12.75">
      <c r="A65" s="8" t="str">
        <f>RANK(O65,O$12:O$81)&amp;IF(OR(O65=O64,O65=O66),"=","")</f>
        <v>53=</v>
      </c>
      <c r="B65" s="10" t="s">
        <v>113</v>
      </c>
      <c r="C65" s="10"/>
      <c r="D65" s="10" t="s">
        <v>19</v>
      </c>
      <c r="E65" s="13"/>
      <c r="F65" s="10"/>
      <c r="G65" s="10"/>
      <c r="H65" s="10"/>
      <c r="I65" s="10"/>
      <c r="J65" s="13"/>
      <c r="K65" s="13"/>
      <c r="L65" s="13">
        <v>33</v>
      </c>
      <c r="M65" s="13"/>
      <c r="N65" s="13"/>
      <c r="O65" s="7">
        <f>IF(COUNT(E65:N65)&lt;=6,SUM(E65:N65),LARGE(E65:N65,1)+LARGE(E65:N65,2)+LARGE(E65:N65,3)+LARGE(E65:N65,4)+LARGE(E65:N65,5)+LARGE(E65:N65,6))</f>
        <v>33</v>
      </c>
    </row>
    <row r="66" spans="1:15" s="11" customFormat="1" ht="12.75">
      <c r="A66" s="8" t="str">
        <f>RANK(O66,O$12:O$81)&amp;IF(OR(O66=O65,O66=O67),"=","")</f>
        <v>55=</v>
      </c>
      <c r="B66" s="11" t="s">
        <v>133</v>
      </c>
      <c r="I66" s="11" t="s">
        <v>129</v>
      </c>
      <c r="M66" s="14"/>
      <c r="N66" s="14">
        <v>32</v>
      </c>
      <c r="O66" s="7">
        <f>IF(COUNT(E66:N66)&lt;=6,SUM(E66:N66),LARGE(E66:N66,1)+LARGE(E66:N66,2)+LARGE(E66:N66,3)+LARGE(E66:N66,4)+LARGE(E66:N66,5)+LARGE(E66:N66,6))</f>
        <v>32</v>
      </c>
    </row>
    <row r="67" spans="1:15" s="11" customFormat="1" ht="12.75">
      <c r="A67" s="8" t="str">
        <f>RANK(O67,O$12:O$81)&amp;IF(OR(O67=O66,O67=O68),"=","")</f>
        <v>55=</v>
      </c>
      <c r="B67" s="10" t="s">
        <v>99</v>
      </c>
      <c r="C67" s="10"/>
      <c r="D67" s="10" t="s">
        <v>42</v>
      </c>
      <c r="E67" s="10"/>
      <c r="F67" s="10"/>
      <c r="G67" s="13"/>
      <c r="H67" s="10"/>
      <c r="I67" s="10"/>
      <c r="J67" s="13"/>
      <c r="K67" s="13">
        <v>32</v>
      </c>
      <c r="L67" s="13"/>
      <c r="M67" s="13"/>
      <c r="N67" s="13"/>
      <c r="O67" s="7">
        <f>IF(COUNT(E67:N67)&lt;=6,SUM(E67:N67),LARGE(E67:N67,1)+LARGE(E67:N67,2)+LARGE(E67:N67,3)+LARGE(E67:N67,4)+LARGE(E67:N67,5)+LARGE(E67:N67,6))</f>
        <v>32</v>
      </c>
    </row>
    <row r="68" spans="1:15" s="11" customFormat="1" ht="12.75">
      <c r="A68" s="8" t="str">
        <f>RANK(O68,O$12:O$81)&amp;IF(OR(O68=O67,O68=O69),"=","")</f>
        <v>55=</v>
      </c>
      <c r="B68" s="10" t="s">
        <v>114</v>
      </c>
      <c r="C68" s="10"/>
      <c r="D68" s="10" t="s">
        <v>19</v>
      </c>
      <c r="E68" s="10"/>
      <c r="F68" s="10"/>
      <c r="G68" s="13"/>
      <c r="H68" s="10"/>
      <c r="I68" s="10"/>
      <c r="J68" s="13"/>
      <c r="K68" s="13"/>
      <c r="L68" s="13">
        <v>32</v>
      </c>
      <c r="M68" s="13"/>
      <c r="N68" s="13"/>
      <c r="O68" s="7">
        <f>IF(COUNT(E68:N68)&lt;=6,SUM(E68:N68),LARGE(E68:N68,1)+LARGE(E68:N68,2)+LARGE(E68:N68,3)+LARGE(E68:N68,4)+LARGE(E68:N68,5)+LARGE(E68:N68,6))</f>
        <v>32</v>
      </c>
    </row>
    <row r="69" spans="1:15" s="11" customFormat="1" ht="12.75">
      <c r="A69" s="8" t="str">
        <f>RANK(O69,O$12:O$81)&amp;IF(OR(O69=O68,O69=O70),"=","")</f>
        <v>58</v>
      </c>
      <c r="B69" s="10" t="s">
        <v>120</v>
      </c>
      <c r="D69" s="10" t="s">
        <v>19</v>
      </c>
      <c r="E69" s="14"/>
      <c r="F69" s="14"/>
      <c r="G69" s="14"/>
      <c r="H69" s="14"/>
      <c r="I69" s="14"/>
      <c r="J69" s="14"/>
      <c r="K69" s="14"/>
      <c r="L69" s="14">
        <v>31</v>
      </c>
      <c r="M69" s="14"/>
      <c r="N69" s="14"/>
      <c r="O69" s="7">
        <f>IF(COUNT(E69:N69)&lt;=6,SUM(E69:N69),LARGE(E69:N69,1)+LARGE(E69:N69,2)+LARGE(E69:N69,3)+LARGE(E69:N69,4)+LARGE(E69:N69,5)+LARGE(E69:N69,6))</f>
        <v>31</v>
      </c>
    </row>
    <row r="70" spans="1:15" s="11" customFormat="1" ht="12.75">
      <c r="A70" s="8" t="str">
        <f>RANK(O70,O$12:O$81)&amp;IF(OR(O70=O69,O70=O71),"=","")</f>
        <v>59</v>
      </c>
      <c r="B70" s="10" t="s">
        <v>92</v>
      </c>
      <c r="C70" s="10"/>
      <c r="D70" s="10" t="s">
        <v>19</v>
      </c>
      <c r="E70" s="10"/>
      <c r="F70" s="10"/>
      <c r="G70" s="13"/>
      <c r="H70" s="10"/>
      <c r="I70" s="10"/>
      <c r="J70" s="13">
        <v>30</v>
      </c>
      <c r="K70" s="13"/>
      <c r="L70" s="13"/>
      <c r="M70" s="13"/>
      <c r="N70" s="13"/>
      <c r="O70" s="7">
        <f>IF(COUNT(E70:N70)&lt;=6,SUM(E70:N70),LARGE(E70:N70,1)+LARGE(E70:N70,2)+LARGE(E70:N70,3)+LARGE(E70:N70,4)+LARGE(E70:N70,5)+LARGE(E70:N70,6))</f>
        <v>30</v>
      </c>
    </row>
    <row r="71" spans="1:15" s="11" customFormat="1" ht="12.75">
      <c r="A71" s="8" t="str">
        <f>RANK(O71,O$12:O$81)&amp;IF(OR(O71=O70,O71=O72),"=","")</f>
        <v>60=</v>
      </c>
      <c r="B71" s="10" t="s">
        <v>65</v>
      </c>
      <c r="C71" s="10"/>
      <c r="D71" s="10" t="s">
        <v>66</v>
      </c>
      <c r="E71" s="10"/>
      <c r="F71" s="10"/>
      <c r="G71" s="10"/>
      <c r="H71" s="10"/>
      <c r="I71" s="13">
        <v>29</v>
      </c>
      <c r="J71" s="13"/>
      <c r="K71" s="13"/>
      <c r="L71" s="13"/>
      <c r="M71" s="13"/>
      <c r="N71" s="13"/>
      <c r="O71" s="7">
        <f>IF(COUNT(E71:N71)&lt;=6,SUM(E71:N71),LARGE(E71:N71,1)+LARGE(E71:N71,2)+LARGE(E71:N71,3)+LARGE(E71:N71,4)+LARGE(E71:N71,5)+LARGE(E71:N71,6))</f>
        <v>29</v>
      </c>
    </row>
    <row r="72" spans="1:15" s="11" customFormat="1" ht="12.75">
      <c r="A72" s="8" t="str">
        <f>RANK(O72,O$12:O$81)&amp;IF(OR(O72=O71,O72=O73),"=","")</f>
        <v>60=</v>
      </c>
      <c r="B72" s="10" t="s">
        <v>67</v>
      </c>
      <c r="C72" s="10"/>
      <c r="D72" s="10" t="s">
        <v>42</v>
      </c>
      <c r="E72" s="10"/>
      <c r="F72" s="10"/>
      <c r="G72" s="13">
        <v>29</v>
      </c>
      <c r="H72" s="10"/>
      <c r="I72" s="10"/>
      <c r="J72" s="13"/>
      <c r="K72" s="13"/>
      <c r="L72" s="13"/>
      <c r="M72" s="13"/>
      <c r="N72" s="13"/>
      <c r="O72" s="7">
        <f>IF(COUNT(E72:N72)&lt;=6,SUM(E72:N72),LARGE(E72:N72,1)+LARGE(E72:N72,2)+LARGE(E72:N72,3)+LARGE(E72:N72,4)+LARGE(E72:N72,5)+LARGE(E72:N72,6))</f>
        <v>29</v>
      </c>
    </row>
    <row r="73" spans="1:15" s="11" customFormat="1" ht="12.75">
      <c r="A73" s="8" t="str">
        <f>RANK(O73,O$12:O$81)&amp;IF(OR(O73=O72,O73=O74),"=","")</f>
        <v>60=</v>
      </c>
      <c r="B73" s="11" t="s">
        <v>128</v>
      </c>
      <c r="I73" s="11" t="s">
        <v>129</v>
      </c>
      <c r="M73" s="14">
        <v>29</v>
      </c>
      <c r="N73" s="14"/>
      <c r="O73" s="7">
        <f>IF(COUNT(E73:N73)&lt;=6,SUM(E73:N73),LARGE(E73:N73,1)+LARGE(E73:N73,2)+LARGE(E73:N73,3)+LARGE(E73:N73,4)+LARGE(E73:N73,5)+LARGE(E73:N73,6))</f>
        <v>29</v>
      </c>
    </row>
    <row r="74" spans="1:15" s="11" customFormat="1" ht="12.75">
      <c r="A74" s="8" t="str">
        <f>RANK(O74,O$12:O$81)&amp;IF(OR(O74=O73,O74=O75),"=","")</f>
        <v>63</v>
      </c>
      <c r="B74" s="10" t="s">
        <v>68</v>
      </c>
      <c r="C74" s="10" t="s">
        <v>18</v>
      </c>
      <c r="D74" s="10" t="s">
        <v>45</v>
      </c>
      <c r="E74" s="10"/>
      <c r="F74" s="10"/>
      <c r="G74" s="10"/>
      <c r="H74" s="10"/>
      <c r="I74" s="13">
        <v>28</v>
      </c>
      <c r="J74" s="13"/>
      <c r="K74" s="13"/>
      <c r="L74" s="13"/>
      <c r="M74" s="13"/>
      <c r="N74" s="13"/>
      <c r="O74" s="7">
        <f>IF(COUNT(E74:N74)&lt;=6,SUM(E74:N74),LARGE(E74:N74,1)+LARGE(E74:N74,2)+LARGE(E74:N74,3)+LARGE(E74:N74,4)+LARGE(E74:N74,5)+LARGE(E74:N74,6))</f>
        <v>28</v>
      </c>
    </row>
    <row r="75" spans="1:15" s="11" customFormat="1" ht="12.75">
      <c r="A75" s="8" t="str">
        <f>RANK(O75,O$12:O$81)&amp;IF(OR(O75=O74,O75=O76),"=","")</f>
        <v>64</v>
      </c>
      <c r="B75" s="11" t="s">
        <v>135</v>
      </c>
      <c r="I75" s="11" t="s">
        <v>129</v>
      </c>
      <c r="M75" s="14"/>
      <c r="N75" s="14">
        <v>27</v>
      </c>
      <c r="O75" s="7">
        <f>IF(COUNT(E75:N75)&lt;=6,SUM(E75:N75),LARGE(E75:N75,1)+LARGE(E75:N75,2)+LARGE(E75:N75,3)+LARGE(E75:N75,4)+LARGE(E75:N75,5)+LARGE(E75:N75,6))</f>
        <v>27</v>
      </c>
    </row>
    <row r="76" spans="1:15" s="11" customFormat="1" ht="12.75">
      <c r="A76" s="8" t="str">
        <f>RANK(O76,O$12:O$81)&amp;IF(OR(O76=O75,O76=O77),"=","")</f>
        <v>65</v>
      </c>
      <c r="B76" s="10" t="s">
        <v>116</v>
      </c>
      <c r="D76" s="10" t="s">
        <v>19</v>
      </c>
      <c r="E76" s="14"/>
      <c r="F76" s="14"/>
      <c r="G76" s="14"/>
      <c r="H76" s="14"/>
      <c r="I76" s="14"/>
      <c r="J76" s="14"/>
      <c r="K76" s="14"/>
      <c r="L76" s="14">
        <v>26</v>
      </c>
      <c r="M76" s="14"/>
      <c r="N76" s="14"/>
      <c r="O76" s="7">
        <f>IF(COUNT(E76:N76)&lt;=6,SUM(E76:N76),LARGE(E76:N76,1)+LARGE(E76:N76,2)+LARGE(E76:N76,3)+LARGE(E76:N76,4)+LARGE(E76:N76,5)+LARGE(E76:N76,6))</f>
        <v>26</v>
      </c>
    </row>
    <row r="77" spans="1:15" s="11" customFormat="1" ht="12.75">
      <c r="A77" s="8" t="str">
        <f>RANK(O77,O$12:O$81)&amp;IF(OR(O77=O76,O77=O78),"=","")</f>
        <v>66</v>
      </c>
      <c r="B77" s="10" t="s">
        <v>117</v>
      </c>
      <c r="C77" s="10"/>
      <c r="D77" s="10" t="s">
        <v>19</v>
      </c>
      <c r="E77" s="13"/>
      <c r="F77" s="13"/>
      <c r="G77" s="13"/>
      <c r="H77" s="13"/>
      <c r="I77" s="13"/>
      <c r="J77" s="13"/>
      <c r="K77" s="13"/>
      <c r="L77" s="13">
        <v>25</v>
      </c>
      <c r="M77" s="13"/>
      <c r="N77" s="13"/>
      <c r="O77" s="7">
        <f>IF(COUNT(E77:N77)&lt;=6,SUM(E77:N77),LARGE(E77:N77,1)+LARGE(E77:N77,2)+LARGE(E77:N77,3)+LARGE(E77:N77,4)+LARGE(E77:N77,5)+LARGE(E77:N77,6))</f>
        <v>25</v>
      </c>
    </row>
    <row r="78" spans="1:15" s="11" customFormat="1" ht="12.75">
      <c r="A78" s="8" t="str">
        <f>RANK(O78,O$12:O$81)&amp;IF(OR(O78=O77,O78=O79),"=","")</f>
        <v>67</v>
      </c>
      <c r="B78" s="11" t="s">
        <v>136</v>
      </c>
      <c r="I78" s="11" t="s">
        <v>129</v>
      </c>
      <c r="M78" s="14"/>
      <c r="N78" s="14">
        <v>23</v>
      </c>
      <c r="O78" s="7">
        <f>IF(COUNT(E78:N78)&lt;=6,SUM(E78:N78),LARGE(E78:N78,1)+LARGE(E78:N78,2)+LARGE(E78:N78,3)+LARGE(E78:N78,4)+LARGE(E78:N78,5)+LARGE(E78:N78,6))</f>
        <v>23</v>
      </c>
    </row>
    <row r="79" spans="1:15" s="11" customFormat="1" ht="12.75">
      <c r="A79" s="8" t="str">
        <f>RANK(O79,O$12:O$81)&amp;IF(OR(O79=O78,O79=O80),"=","")</f>
        <v>68=</v>
      </c>
      <c r="B79" s="10" t="s">
        <v>121</v>
      </c>
      <c r="C79" s="11" t="s">
        <v>18</v>
      </c>
      <c r="D79" s="10" t="s">
        <v>122</v>
      </c>
      <c r="L79" s="13">
        <v>22</v>
      </c>
      <c r="M79" s="14"/>
      <c r="N79" s="14"/>
      <c r="O79" s="7">
        <f>IF(COUNT(E79:N79)&lt;=6,SUM(E79:N79),LARGE(E79:N79,1)+LARGE(E79:N79,2)+LARGE(E79:N79,3)+LARGE(E79:N79,4)+LARGE(E79:N79,5)+LARGE(E79:N79,6))</f>
        <v>22</v>
      </c>
    </row>
    <row r="80" spans="1:15" s="11" customFormat="1" ht="12.75">
      <c r="A80" s="8" t="str">
        <f>RANK(O80,O$12:O$81)&amp;IF(OR(O80=O79,O80=O81),"=","")</f>
        <v>68=</v>
      </c>
      <c r="B80" s="11" t="s">
        <v>137</v>
      </c>
      <c r="I80" s="11" t="s">
        <v>129</v>
      </c>
      <c r="M80" s="14"/>
      <c r="N80" s="14">
        <v>22</v>
      </c>
      <c r="O80" s="7">
        <f>IF(COUNT(E80:N80)&lt;=6,SUM(E80:N80),LARGE(E80:N80,1)+LARGE(E80:N80,2)+LARGE(E80:N80,3)+LARGE(E80:N80,4)+LARGE(E80:N80,5)+LARGE(E80:N80,6))</f>
        <v>22</v>
      </c>
    </row>
    <row r="81" spans="1:15" s="11" customFormat="1" ht="12.75">
      <c r="A81" s="8" t="str">
        <f>RANK(O81,O$12:O$81)&amp;IF(OR(O81=O80,O81=O82),"=","")</f>
        <v>70</v>
      </c>
      <c r="B81" s="10" t="s">
        <v>118</v>
      </c>
      <c r="D81" s="10" t="s">
        <v>119</v>
      </c>
      <c r="E81" s="14"/>
      <c r="F81" s="14"/>
      <c r="G81" s="14"/>
      <c r="H81" s="14"/>
      <c r="I81" s="14"/>
      <c r="J81" s="14"/>
      <c r="K81" s="14"/>
      <c r="L81" s="14">
        <v>20</v>
      </c>
      <c r="M81" s="14"/>
      <c r="N81" s="14"/>
      <c r="O81" s="7">
        <f>IF(COUNT(E81:N81)&lt;=6,SUM(E81:N81),LARGE(E81:N81,1)+LARGE(E81:N81,2)+LARGE(E81:N81,3)+LARGE(E81:N81,4)+LARGE(E81:N81,5)+LARGE(E81:N81,6))</f>
        <v>20</v>
      </c>
    </row>
    <row r="82" spans="2:15" s="11" customFormat="1" ht="12.75">
      <c r="B82" s="12"/>
      <c r="M82" s="14"/>
      <c r="N82" s="14"/>
      <c r="O82" s="7" t="s">
        <v>130</v>
      </c>
    </row>
    <row r="83" spans="1:15" s="11" customFormat="1" ht="12.75">
      <c r="A83" s="12" t="s">
        <v>72</v>
      </c>
      <c r="D83" s="10"/>
      <c r="E83" s="10" t="s">
        <v>2</v>
      </c>
      <c r="F83" s="10"/>
      <c r="G83" s="10"/>
      <c r="H83" s="10"/>
      <c r="I83" s="10"/>
      <c r="J83" s="13"/>
      <c r="K83" s="13"/>
      <c r="L83" s="10"/>
      <c r="M83" s="13"/>
      <c r="N83" s="13"/>
      <c r="O83" s="10"/>
    </row>
    <row r="84" spans="1:15" s="11" customFormat="1" ht="25.5">
      <c r="A84" s="10" t="s">
        <v>3</v>
      </c>
      <c r="B84" s="10" t="s">
        <v>4</v>
      </c>
      <c r="C84" s="10" t="s">
        <v>5</v>
      </c>
      <c r="D84" s="10" t="s">
        <v>6</v>
      </c>
      <c r="E84" s="13" t="s">
        <v>7</v>
      </c>
      <c r="F84" s="13" t="s">
        <v>8</v>
      </c>
      <c r="G84" s="13" t="s">
        <v>9</v>
      </c>
      <c r="H84" s="13" t="s">
        <v>10</v>
      </c>
      <c r="I84" s="13" t="s">
        <v>11</v>
      </c>
      <c r="J84" s="13" t="s">
        <v>12</v>
      </c>
      <c r="K84" s="13" t="s">
        <v>13</v>
      </c>
      <c r="L84" s="13" t="s">
        <v>14</v>
      </c>
      <c r="M84" s="13" t="s">
        <v>15</v>
      </c>
      <c r="N84" s="13" t="s">
        <v>16</v>
      </c>
      <c r="O84" s="13" t="s">
        <v>88</v>
      </c>
    </row>
    <row r="85" spans="1:15" s="11" customFormat="1" ht="12.75">
      <c r="A85" s="8" t="str">
        <f>RANK(O85,O$85:O$102)&amp;IF(OR(O85=O84,O85=O86),"=","")</f>
        <v>1</v>
      </c>
      <c r="B85" s="10" t="s">
        <v>78</v>
      </c>
      <c r="C85" s="10" t="s">
        <v>77</v>
      </c>
      <c r="D85" s="10" t="s">
        <v>74</v>
      </c>
      <c r="E85" s="10"/>
      <c r="F85" s="13">
        <v>47</v>
      </c>
      <c r="G85" s="10"/>
      <c r="H85" s="10"/>
      <c r="I85" s="13">
        <v>50</v>
      </c>
      <c r="J85" s="13">
        <v>48</v>
      </c>
      <c r="K85" s="13">
        <v>50</v>
      </c>
      <c r="L85" s="13">
        <v>50</v>
      </c>
      <c r="M85" s="14">
        <v>49</v>
      </c>
      <c r="N85" s="14">
        <v>50</v>
      </c>
      <c r="O85" s="7">
        <f>IF(COUNT(E85:N85)&lt;=6,SUM(E85:N85),LARGE(E85:N85,1)+LARGE(E85:N85,2)+LARGE(E85:N85,3)+LARGE(E85:N85,4)+LARGE(E85:N85,5)+LARGE(E85:N85,6))</f>
        <v>297</v>
      </c>
    </row>
    <row r="86" spans="1:15" s="11" customFormat="1" ht="12.75">
      <c r="A86" s="8" t="str">
        <f aca="true" t="shared" si="0" ref="A86:A102">RANK(O86,O$85:O$102)&amp;IF(OR(O86=O85,O86=O87),"=","")</f>
        <v>2</v>
      </c>
      <c r="B86" s="10" t="s">
        <v>73</v>
      </c>
      <c r="C86" s="10" t="s">
        <v>18</v>
      </c>
      <c r="D86" s="10" t="s">
        <v>74</v>
      </c>
      <c r="E86" s="13">
        <v>50</v>
      </c>
      <c r="F86" s="13">
        <v>50</v>
      </c>
      <c r="G86" s="13">
        <v>50</v>
      </c>
      <c r="H86" s="10"/>
      <c r="I86" s="10"/>
      <c r="J86" s="13"/>
      <c r="K86" s="13"/>
      <c r="L86" s="13">
        <v>47</v>
      </c>
      <c r="M86" s="14">
        <v>50</v>
      </c>
      <c r="N86" s="14">
        <v>48</v>
      </c>
      <c r="O86" s="7">
        <f>IF(COUNT(E86:N86)&lt;=6,SUM(E86:N86),LARGE(E86:N86,1)+LARGE(E86:N86,2)+LARGE(E86:N86,3)+LARGE(E86:N86,4)+LARGE(E86:N86,5)+LARGE(E86:N86,6))</f>
        <v>295</v>
      </c>
    </row>
    <row r="87" spans="1:15" s="11" customFormat="1" ht="12.75">
      <c r="A87" s="8" t="str">
        <f t="shared" si="0"/>
        <v>3</v>
      </c>
      <c r="B87" s="10" t="s">
        <v>76</v>
      </c>
      <c r="D87" s="10" t="s">
        <v>74</v>
      </c>
      <c r="E87" s="10"/>
      <c r="F87" s="13">
        <v>48</v>
      </c>
      <c r="G87" s="13">
        <v>47</v>
      </c>
      <c r="H87" s="13">
        <v>49</v>
      </c>
      <c r="I87" s="10"/>
      <c r="J87" s="13">
        <v>46</v>
      </c>
      <c r="K87" s="13">
        <v>48</v>
      </c>
      <c r="L87" s="13">
        <v>46</v>
      </c>
      <c r="M87" s="14">
        <v>48</v>
      </c>
      <c r="N87" s="13"/>
      <c r="O87" s="7">
        <f>IF(COUNT(E87:N87)&lt;=6,SUM(E87:N87),LARGE(E87:N87,1)+LARGE(E87:N87,2)+LARGE(E87:N87,3)+LARGE(E87:N87,4)+LARGE(E87:N87,5)+LARGE(E87:N87,6))</f>
        <v>286</v>
      </c>
    </row>
    <row r="88" spans="1:15" s="11" customFormat="1" ht="12.75">
      <c r="A88" s="8" t="str">
        <f t="shared" si="0"/>
        <v>4</v>
      </c>
      <c r="B88" s="10" t="s">
        <v>75</v>
      </c>
      <c r="C88" s="10" t="s">
        <v>18</v>
      </c>
      <c r="D88" s="10" t="s">
        <v>74</v>
      </c>
      <c r="E88" s="13">
        <v>47</v>
      </c>
      <c r="F88" s="13">
        <v>49</v>
      </c>
      <c r="G88" s="10"/>
      <c r="H88" s="13">
        <v>50</v>
      </c>
      <c r="I88" s="10"/>
      <c r="J88" s="13">
        <v>50</v>
      </c>
      <c r="K88" s="13"/>
      <c r="L88" s="13"/>
      <c r="M88" s="13"/>
      <c r="N88" s="14">
        <v>49</v>
      </c>
      <c r="O88" s="7">
        <f>IF(COUNT(E88:N88)&lt;=6,SUM(E88:N88),LARGE(E88:N88,1)+LARGE(E88:N88,2)+LARGE(E88:N88,3)+LARGE(E88:N88,4)+LARGE(E88:N88,5)+LARGE(E88:N88,6))</f>
        <v>245</v>
      </c>
    </row>
    <row r="89" spans="1:15" s="11" customFormat="1" ht="12.75">
      <c r="A89" s="8" t="str">
        <f t="shared" si="0"/>
        <v>5</v>
      </c>
      <c r="B89" s="10" t="s">
        <v>83</v>
      </c>
      <c r="C89" s="10" t="s">
        <v>18</v>
      </c>
      <c r="D89" s="10" t="s">
        <v>82</v>
      </c>
      <c r="E89" s="10"/>
      <c r="F89" s="10"/>
      <c r="G89" s="13">
        <v>49</v>
      </c>
      <c r="H89" s="10"/>
      <c r="I89" s="13"/>
      <c r="J89" s="13"/>
      <c r="L89" s="13">
        <v>49</v>
      </c>
      <c r="M89" s="13"/>
      <c r="N89" s="14">
        <v>48</v>
      </c>
      <c r="O89" s="7">
        <f>IF(COUNT(E89:N89)&lt;=6,SUM(E89:N89),LARGE(E89:N89,1)+LARGE(E89:N89,2)+LARGE(E89:N89,3)+LARGE(E89:N89,4)+LARGE(E89:N89,5)+LARGE(E89:N89,6))</f>
        <v>146</v>
      </c>
    </row>
    <row r="90" spans="1:15" s="11" customFormat="1" ht="12.75">
      <c r="A90" s="8" t="str">
        <f t="shared" si="0"/>
        <v>6</v>
      </c>
      <c r="B90" s="10" t="s">
        <v>81</v>
      </c>
      <c r="C90" s="10" t="s">
        <v>18</v>
      </c>
      <c r="D90" s="10" t="s">
        <v>74</v>
      </c>
      <c r="E90" s="13">
        <v>49</v>
      </c>
      <c r="F90" s="10"/>
      <c r="G90" s="10"/>
      <c r="H90" s="10"/>
      <c r="I90" s="13"/>
      <c r="J90" s="13">
        <v>49</v>
      </c>
      <c r="L90" s="13"/>
      <c r="M90" s="13"/>
      <c r="N90" s="13"/>
      <c r="O90" s="7">
        <f>IF(COUNT(E90:N90)&lt;=6,SUM(E90:N90),LARGE(E90:N90,1)+LARGE(E90:N90,2)+LARGE(E90:N90,3)+LARGE(E90:N90,4)+LARGE(E90:N90,5)+LARGE(E90:N90,6))</f>
        <v>98</v>
      </c>
    </row>
    <row r="91" spans="1:15" s="11" customFormat="1" ht="12.75">
      <c r="A91" s="8" t="str">
        <f t="shared" si="0"/>
        <v>7=</v>
      </c>
      <c r="B91" s="10" t="s">
        <v>84</v>
      </c>
      <c r="C91" s="10" t="s">
        <v>18</v>
      </c>
      <c r="D91" s="10" t="s">
        <v>85</v>
      </c>
      <c r="E91" s="10"/>
      <c r="F91" s="10"/>
      <c r="G91" s="10"/>
      <c r="H91" s="10"/>
      <c r="I91" s="13">
        <v>48</v>
      </c>
      <c r="J91" s="13">
        <v>47</v>
      </c>
      <c r="L91" s="13"/>
      <c r="M91" s="13"/>
      <c r="N91" s="13"/>
      <c r="O91" s="7">
        <f>IF(COUNT(E91:N91)&lt;=6,SUM(E91:N91),LARGE(E91:N91,1)+LARGE(E91:N91,2)+LARGE(E91:N91,3)+LARGE(E91:N91,4)+LARGE(E91:N91,5)+LARGE(E91:N91,6))</f>
        <v>95</v>
      </c>
    </row>
    <row r="92" spans="1:15" s="11" customFormat="1" ht="12.75">
      <c r="A92" s="8" t="str">
        <f t="shared" si="0"/>
        <v>7=</v>
      </c>
      <c r="B92" s="10" t="s">
        <v>79</v>
      </c>
      <c r="C92" s="10" t="s">
        <v>18</v>
      </c>
      <c r="D92" s="10" t="s">
        <v>74</v>
      </c>
      <c r="E92" s="10"/>
      <c r="F92" s="10"/>
      <c r="G92" s="13">
        <v>48</v>
      </c>
      <c r="H92" s="10"/>
      <c r="I92" s="13">
        <v>47</v>
      </c>
      <c r="J92" s="13"/>
      <c r="L92" s="13"/>
      <c r="M92" s="13"/>
      <c r="N92" s="13"/>
      <c r="O92" s="7">
        <f>IF(COUNT(E92:N92)&lt;=6,SUM(E92:N92),LARGE(E92:N92,1)+LARGE(E92:N92,2)+LARGE(E92:N92,3)+LARGE(E92:N92,4)+LARGE(E92:N92,5)+LARGE(E92:N92,6))</f>
        <v>95</v>
      </c>
    </row>
    <row r="93" spans="1:15" s="11" customFormat="1" ht="12.75">
      <c r="A93" s="8" t="str">
        <f t="shared" si="0"/>
        <v>9=</v>
      </c>
      <c r="B93" s="10" t="s">
        <v>80</v>
      </c>
      <c r="C93" s="10" t="s">
        <v>18</v>
      </c>
      <c r="D93" s="10" t="s">
        <v>74</v>
      </c>
      <c r="E93" s="10"/>
      <c r="F93" s="10"/>
      <c r="G93" s="10"/>
      <c r="H93" s="10"/>
      <c r="I93" s="13">
        <v>49</v>
      </c>
      <c r="J93" s="13"/>
      <c r="L93" s="13"/>
      <c r="M93" s="13"/>
      <c r="N93" s="13"/>
      <c r="O93" s="7">
        <f>IF(COUNT(E93:N93)&lt;=6,SUM(E93:N93),LARGE(E93:N93,1)+LARGE(E93:N93,2)+LARGE(E93:N93,3)+LARGE(E93:N93,4)+LARGE(E93:N93,5)+LARGE(E93:N93,6))</f>
        <v>49</v>
      </c>
    </row>
    <row r="94" spans="1:15" s="11" customFormat="1" ht="12.75">
      <c r="A94" s="8" t="str">
        <f t="shared" si="0"/>
        <v>9=</v>
      </c>
      <c r="B94" s="10" t="s">
        <v>101</v>
      </c>
      <c r="C94" s="10" t="s">
        <v>18</v>
      </c>
      <c r="D94" s="10" t="s">
        <v>82</v>
      </c>
      <c r="E94" s="10"/>
      <c r="F94" s="10"/>
      <c r="G94" s="13"/>
      <c r="H94" s="10"/>
      <c r="I94" s="13"/>
      <c r="J94" s="13"/>
      <c r="K94" s="14">
        <v>49</v>
      </c>
      <c r="L94" s="13"/>
      <c r="M94" s="13"/>
      <c r="N94" s="13"/>
      <c r="O94" s="7">
        <f>IF(COUNT(E94:N94)&lt;=6,SUM(E94:N94),LARGE(E94:N94,1)+LARGE(E94:N94,2)+LARGE(E94:N94,3)+LARGE(E94:N94,4)+LARGE(E94:N94,5)+LARGE(E94:N94,6))</f>
        <v>49</v>
      </c>
    </row>
    <row r="95" spans="1:15" s="11" customFormat="1" ht="12.75">
      <c r="A95" s="8" t="str">
        <f t="shared" si="0"/>
        <v>11=</v>
      </c>
      <c r="B95" s="10" t="s">
        <v>107</v>
      </c>
      <c r="C95" s="10"/>
      <c r="D95" s="10" t="s">
        <v>74</v>
      </c>
      <c r="L95" s="11">
        <v>48</v>
      </c>
      <c r="M95" s="14"/>
      <c r="N95" s="14"/>
      <c r="O95" s="7">
        <f>IF(COUNT(E95:N95)&lt;=6,SUM(E95:N95),LARGE(E95:N95,1)+LARGE(E95:N95,2)+LARGE(E95:N95,3)+LARGE(E95:N95,4)+LARGE(E95:N95,5)+LARGE(E95:N95,6))</f>
        <v>48</v>
      </c>
    </row>
    <row r="96" spans="1:15" s="11" customFormat="1" ht="12.75">
      <c r="A96" s="8" t="str">
        <f t="shared" si="0"/>
        <v>11=</v>
      </c>
      <c r="B96" s="10" t="s">
        <v>86</v>
      </c>
      <c r="C96" s="10" t="s">
        <v>18</v>
      </c>
      <c r="D96" s="10" t="s">
        <v>74</v>
      </c>
      <c r="E96" s="13">
        <v>48</v>
      </c>
      <c r="F96" s="10"/>
      <c r="G96" s="10"/>
      <c r="H96" s="10"/>
      <c r="I96" s="13"/>
      <c r="J96" s="13"/>
      <c r="L96" s="13"/>
      <c r="M96" s="13"/>
      <c r="N96" s="13"/>
      <c r="O96" s="7">
        <f>IF(COUNT(E96:N96)&lt;=6,SUM(E96:N96),LARGE(E96:N96,1)+LARGE(E96:N96,2)+LARGE(E96:N96,3)+LARGE(E96:N96,4)+LARGE(E96:N96,5)+LARGE(E96:N96,6))</f>
        <v>48</v>
      </c>
    </row>
    <row r="97" spans="1:15" s="11" customFormat="1" ht="12.75">
      <c r="A97" s="8" t="str">
        <f t="shared" si="0"/>
        <v>13</v>
      </c>
      <c r="B97" s="10" t="s">
        <v>87</v>
      </c>
      <c r="D97" s="10" t="s">
        <v>74</v>
      </c>
      <c r="E97" s="10"/>
      <c r="F97" s="10"/>
      <c r="G97" s="10"/>
      <c r="H97" s="10"/>
      <c r="I97" s="13">
        <v>46</v>
      </c>
      <c r="J97" s="13"/>
      <c r="L97" s="13"/>
      <c r="M97" s="13"/>
      <c r="N97" s="13"/>
      <c r="O97" s="7">
        <f>IF(COUNT(E97:N97)&lt;=6,SUM(E97:N97),LARGE(E97:N97,1)+LARGE(E97:N97,2)+LARGE(E97:N97,3)+LARGE(E97:N97,4)+LARGE(E97:N97,5)+LARGE(E97:N97,6))</f>
        <v>46</v>
      </c>
    </row>
    <row r="98" spans="1:15" s="11" customFormat="1" ht="12.75">
      <c r="A98" s="8" t="str">
        <f t="shared" si="0"/>
        <v>14=</v>
      </c>
      <c r="B98" s="10" t="s">
        <v>95</v>
      </c>
      <c r="C98" s="10" t="s">
        <v>104</v>
      </c>
      <c r="D98" s="10" t="s">
        <v>94</v>
      </c>
      <c r="J98" s="14">
        <v>45</v>
      </c>
      <c r="L98" s="14"/>
      <c r="M98" s="14"/>
      <c r="N98" s="14"/>
      <c r="O98" s="7">
        <f>IF(COUNT(E98:N98)&lt;=6,SUM(E98:N98),LARGE(E98:N98,1)+LARGE(E98:N98,2)+LARGE(E98:N98,3)+LARGE(E98:N98,4)+LARGE(E98:N98,5)+LARGE(E98:N98,6))</f>
        <v>45</v>
      </c>
    </row>
    <row r="99" spans="1:15" s="11" customFormat="1" ht="12.75">
      <c r="A99" s="8" t="str">
        <f t="shared" si="0"/>
        <v>14=</v>
      </c>
      <c r="B99" s="10" t="s">
        <v>103</v>
      </c>
      <c r="C99" s="10"/>
      <c r="D99" s="10" t="s">
        <v>105</v>
      </c>
      <c r="E99" s="10"/>
      <c r="F99" s="10"/>
      <c r="G99" s="10"/>
      <c r="H99" s="10"/>
      <c r="I99" s="13">
        <v>45</v>
      </c>
      <c r="J99" s="13"/>
      <c r="L99" s="13"/>
      <c r="M99" s="13"/>
      <c r="N99" s="13"/>
      <c r="O99" s="7">
        <f>IF(COUNT(E99:N99)&lt;=6,SUM(E99:N99),LARGE(E99:N99,1)+LARGE(E99:N99,2)+LARGE(E99:N99,3)+LARGE(E99:N99,4)+LARGE(E99:N99,5)+LARGE(E99:N99,6))</f>
        <v>45</v>
      </c>
    </row>
    <row r="100" spans="1:15" s="11" customFormat="1" ht="12.75">
      <c r="A100" s="8" t="str">
        <f t="shared" si="0"/>
        <v>16=</v>
      </c>
      <c r="B100" s="10" t="s">
        <v>106</v>
      </c>
      <c r="C100" s="11" t="s">
        <v>18</v>
      </c>
      <c r="D100" s="10" t="s">
        <v>74</v>
      </c>
      <c r="I100" s="13">
        <v>44</v>
      </c>
      <c r="J100" s="14"/>
      <c r="L100" s="14"/>
      <c r="M100" s="14"/>
      <c r="N100" s="14"/>
      <c r="O100" s="7">
        <f>IF(COUNT(E100:N100)&lt;=6,SUM(E100:N100),LARGE(E100:N100,1)+LARGE(E100:N100,2)+LARGE(E100:N100,3)+LARGE(E100:N100,4)+LARGE(E100:N100,5)+LARGE(E100:N100,6))</f>
        <v>44</v>
      </c>
    </row>
    <row r="101" spans="1:15" s="11" customFormat="1" ht="12.75">
      <c r="A101" s="8" t="str">
        <f t="shared" si="0"/>
        <v>16=</v>
      </c>
      <c r="B101" s="10" t="s">
        <v>97</v>
      </c>
      <c r="C101" s="11" t="s">
        <v>18</v>
      </c>
      <c r="D101" s="10" t="s">
        <v>96</v>
      </c>
      <c r="J101" s="14">
        <v>44</v>
      </c>
      <c r="L101" s="14"/>
      <c r="M101" s="14"/>
      <c r="N101" s="14"/>
      <c r="O101" s="7">
        <f>IF(COUNT(E101:N101)&lt;=6,SUM(E101:N101),LARGE(E101:N101,1)+LARGE(E101:N101,2)+LARGE(E101:N101,3)+LARGE(E101:N101,4)+LARGE(E101:N101,5)+LARGE(E101:N101,6))</f>
        <v>44</v>
      </c>
    </row>
    <row r="102" spans="1:15" s="11" customFormat="1" ht="12.75">
      <c r="A102" s="8" t="str">
        <f t="shared" si="0"/>
        <v>18</v>
      </c>
      <c r="B102" s="10" t="s">
        <v>138</v>
      </c>
      <c r="C102" s="10"/>
      <c r="D102" s="10" t="s">
        <v>82</v>
      </c>
      <c r="E102" s="10"/>
      <c r="F102" s="10"/>
      <c r="G102" s="13">
        <v>37</v>
      </c>
      <c r="H102" s="10"/>
      <c r="I102" s="10"/>
      <c r="J102" s="13"/>
      <c r="K102" s="13"/>
      <c r="L102" s="13"/>
      <c r="M102" s="13"/>
      <c r="N102" s="13"/>
      <c r="O102" s="7">
        <f>IF(COUNT(E102:N102)&lt;=6,SUM(E102:N102),LARGE(E102:N102,1)+LARGE(E102:N102,2)+LARGE(E102:N102,3)+LARGE(E102:N102,4)+LARGE(E102:N102,5)+LARGE(E102:N102,6))</f>
        <v>37</v>
      </c>
    </row>
    <row r="103" spans="13:15" s="11" customFormat="1" ht="12.75">
      <c r="M103" s="14"/>
      <c r="N103" s="14"/>
      <c r="O103" s="7" t="s">
        <v>130</v>
      </c>
    </row>
  </sheetData>
  <sheetProtection/>
  <mergeCells count="7">
    <mergeCell ref="A8:O8"/>
    <mergeCell ref="A5:O5"/>
    <mergeCell ref="A6:O6"/>
    <mergeCell ref="A7:O7"/>
    <mergeCell ref="A1:Q1"/>
    <mergeCell ref="A2:U2"/>
    <mergeCell ref="A4:O4"/>
  </mergeCells>
  <hyperlinks>
    <hyperlink ref="A7" r:id="rId1" display="http://holtparktoday.com/2011/02/17/holt-park-becomes-a-hive-of-orienteerin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I34"/>
  <sheetViews>
    <sheetView zoomScalePageLayoutView="0" workbookViewId="0" topLeftCell="A1">
      <selection activeCell="A34" sqref="A2:IV34"/>
    </sheetView>
  </sheetViews>
  <sheetFormatPr defaultColWidth="9.140625" defaultRowHeight="15"/>
  <cols>
    <col min="1" max="1" width="35.28125" style="0" bestFit="1" customWidth="1"/>
    <col min="2" max="2" width="18.7109375" style="0" bestFit="1" customWidth="1"/>
    <col min="3" max="3" width="2.8515625" style="0" bestFit="1" customWidth="1"/>
    <col min="4" max="4" width="6.00390625" style="0" bestFit="1" customWidth="1"/>
    <col min="5" max="5" width="7.00390625" style="0" bestFit="1" customWidth="1"/>
    <col min="6" max="6" width="5.57421875" style="0" bestFit="1" customWidth="1"/>
    <col min="8" max="9" width="3.00390625" style="0" bestFit="1" customWidth="1"/>
  </cols>
  <sheetData>
    <row r="1" spans="1:9" ht="15">
      <c r="A1" s="3"/>
      <c r="B1" s="3"/>
      <c r="C1" s="3"/>
      <c r="D1" s="4" t="s">
        <v>124</v>
      </c>
      <c r="E1" s="4" t="s">
        <v>125</v>
      </c>
      <c r="F1" s="4" t="s">
        <v>126</v>
      </c>
      <c r="H1" s="5" t="s">
        <v>42</v>
      </c>
      <c r="I1" s="5" t="s">
        <v>82</v>
      </c>
    </row>
    <row r="2" spans="1:9" ht="15">
      <c r="A2" t="s">
        <v>25</v>
      </c>
      <c r="B2">
        <v>180</v>
      </c>
      <c r="C2" s="3" t="s">
        <v>42</v>
      </c>
      <c r="H2" s="6">
        <f>IF(LEFT($C2,1)=H$1,50-SUMPRODUCT(($B$2:$B2&lt;&gt;$B2)*(LEFT($C$2:$C2,1)=H$1)),"")</f>
        <v>50</v>
      </c>
      <c r="I2" s="6">
        <f>IF(LEFT($C2,1)=I$1,50-SUMPRODUCT(($B$2:$B2&lt;&gt;$B2)*(LEFT($C$2:$C2,1)=I$1)),"")</f>
      </c>
    </row>
    <row r="3" spans="1:9" ht="15">
      <c r="A3" t="s">
        <v>23</v>
      </c>
      <c r="B3">
        <v>170</v>
      </c>
      <c r="C3" t="s">
        <v>42</v>
      </c>
      <c r="H3" s="6">
        <f>IF(LEFT($C3,1)=H$1,50-SUMPRODUCT(($B$2:$B3&lt;&gt;$B3)*(LEFT($C$2:$C3,1)=H$1)),"")</f>
        <v>49</v>
      </c>
      <c r="I3" s="6">
        <f>IF(LEFT($C3,1)=I$1,50-SUMPRODUCT(($B$2:$B3&lt;&gt;$B3)*(LEFT($C$2:$C3,1)=I$1)),"")</f>
      </c>
    </row>
    <row r="4" spans="1:9" ht="15">
      <c r="A4" t="s">
        <v>17</v>
      </c>
      <c r="B4">
        <v>150</v>
      </c>
      <c r="C4" t="s">
        <v>42</v>
      </c>
      <c r="H4" s="6">
        <f>IF(LEFT($C4,1)=H$1,50-SUMPRODUCT(($B$2:$B4&lt;&gt;$B4)*(LEFT($C$2:$C4,1)=H$1)),"")</f>
        <v>48</v>
      </c>
      <c r="I4" s="6">
        <f>IF(LEFT($C4,1)=I$1,50-SUMPRODUCT(($B$2:$B4&lt;&gt;$B4)*(LEFT($C$2:$C4,1)=I$1)),"")</f>
      </c>
    </row>
    <row r="5" spans="1:9" ht="15">
      <c r="A5" t="s">
        <v>56</v>
      </c>
      <c r="B5">
        <v>150</v>
      </c>
      <c r="C5" t="s">
        <v>42</v>
      </c>
      <c r="H5" s="6">
        <f>IF(LEFT($C5,1)=H$1,50-SUMPRODUCT(($B$2:$B5&lt;&gt;$B5)*(LEFT($C$2:$C5,1)=H$1)),"")</f>
        <v>48</v>
      </c>
      <c r="I5" s="6">
        <f>IF(LEFT($C5,1)=I$1,50-SUMPRODUCT(($B$2:$B5&lt;&gt;$B5)*(LEFT($C$2:$C5,1)=I$1)),"")</f>
      </c>
    </row>
    <row r="6" spans="1:9" ht="15">
      <c r="A6" t="s">
        <v>20</v>
      </c>
      <c r="B6">
        <v>150</v>
      </c>
      <c r="C6" t="s">
        <v>42</v>
      </c>
      <c r="H6" s="6">
        <f>IF(LEFT($C6,1)=H$1,50-SUMPRODUCT(($B$2:$B6&lt;&gt;$B6)*(LEFT($C$2:$C6,1)=H$1)),"")</f>
        <v>48</v>
      </c>
      <c r="I6" s="6">
        <f>IF(LEFT($C6,1)=I$1,50-SUMPRODUCT(($B$2:$B6&lt;&gt;$B6)*(LEFT($C$2:$C6,1)=I$1)),"")</f>
      </c>
    </row>
    <row r="7" spans="1:9" ht="15">
      <c r="A7" t="s">
        <v>50</v>
      </c>
      <c r="B7">
        <v>135</v>
      </c>
      <c r="C7" t="s">
        <v>42</v>
      </c>
      <c r="H7" s="6">
        <f>IF(LEFT($C7,1)=H$1,50-SUMPRODUCT(($B$2:$B7&lt;&gt;$B7)*(LEFT($C$2:$C7,1)=H$1)),"")</f>
        <v>45</v>
      </c>
      <c r="I7" s="6">
        <f>IF(LEFT($C7,1)=I$1,50-SUMPRODUCT(($B$2:$B7&lt;&gt;$B7)*(LEFT($C$2:$C7,1)=I$1)),"")</f>
      </c>
    </row>
    <row r="8" spans="1:9" ht="15">
      <c r="A8" t="s">
        <v>78</v>
      </c>
      <c r="B8">
        <v>130</v>
      </c>
      <c r="C8" t="s">
        <v>82</v>
      </c>
      <c r="H8" s="6">
        <f>IF(LEFT($C8,1)=H$1,50-SUMPRODUCT(($B$2:$B8&lt;&gt;$B8)*(LEFT($C$2:$C8,1)=H$1)),"")</f>
      </c>
      <c r="I8" s="6">
        <f>IF(LEFT($C8,1)=I$1,50-SUMPRODUCT(($B$2:$B8&lt;&gt;$B8)*(LEFT($C$2:$C8,1)=I$1)),"")</f>
        <v>50</v>
      </c>
    </row>
    <row r="9" spans="1:9" ht="15">
      <c r="A9" t="s">
        <v>38</v>
      </c>
      <c r="B9">
        <v>130</v>
      </c>
      <c r="C9" t="s">
        <v>42</v>
      </c>
      <c r="H9" s="6">
        <f>IF(LEFT($C9,1)=H$1,50-SUMPRODUCT(($B$2:$B9&lt;&gt;$B9)*(LEFT($C$2:$C9,1)=H$1)),"")</f>
        <v>44</v>
      </c>
      <c r="I9" s="6">
        <f>IF(LEFT($C9,1)=I$1,50-SUMPRODUCT(($B$2:$B9&lt;&gt;$B9)*(LEFT($C$2:$C9,1)=I$1)),"")</f>
      </c>
    </row>
    <row r="10" spans="1:9" ht="15">
      <c r="A10" t="s">
        <v>26</v>
      </c>
      <c r="B10">
        <v>125</v>
      </c>
      <c r="C10" t="s">
        <v>42</v>
      </c>
      <c r="H10" s="6">
        <f>IF(LEFT($C10,1)=H$1,50-SUMPRODUCT(($B$2:$B10&lt;&gt;$B10)*(LEFT($C$2:$C10,1)=H$1)),"")</f>
        <v>43</v>
      </c>
      <c r="I10" s="6">
        <f>IF(LEFT($C10,1)=I$1,50-SUMPRODUCT(($B$2:$B10&lt;&gt;$B10)*(LEFT($C$2:$C10,1)=I$1)),"")</f>
      </c>
    </row>
    <row r="11" spans="1:9" ht="15">
      <c r="A11" t="s">
        <v>52</v>
      </c>
      <c r="B11">
        <v>125</v>
      </c>
      <c r="C11" t="s">
        <v>42</v>
      </c>
      <c r="H11" s="6">
        <f>IF(LEFT($C11,1)=H$1,50-SUMPRODUCT(($B$2:$B11&lt;&gt;$B11)*(LEFT($C$2:$C11,1)=H$1)),"")</f>
        <v>43</v>
      </c>
      <c r="I11" s="6">
        <f>IF(LEFT($C11,1)=I$1,50-SUMPRODUCT(($B$2:$B11&lt;&gt;$B11)*(LEFT($C$2:$C11,1)=I$1)),"")</f>
      </c>
    </row>
    <row r="12" spans="1:9" ht="15">
      <c r="A12" t="s">
        <v>37</v>
      </c>
      <c r="B12">
        <v>120</v>
      </c>
      <c r="C12" t="s">
        <v>42</v>
      </c>
      <c r="H12" s="6">
        <f>IF(LEFT($C12,1)=H$1,50-SUMPRODUCT(($B$2:$B12&lt;&gt;$B12)*(LEFT($C$2:$C12,1)=H$1)),"")</f>
        <v>41</v>
      </c>
      <c r="I12" s="6">
        <f>IF(LEFT($C12,1)=I$1,50-SUMPRODUCT(($B$2:$B12&lt;&gt;$B12)*(LEFT($C$2:$C12,1)=I$1)),"")</f>
      </c>
    </row>
    <row r="13" spans="1:9" ht="15">
      <c r="A13" t="s">
        <v>34</v>
      </c>
      <c r="B13">
        <v>120</v>
      </c>
      <c r="C13" t="s">
        <v>42</v>
      </c>
      <c r="H13" s="6">
        <f>IF(LEFT($C13,1)=H$1,50-SUMPRODUCT(($B$2:$B13&lt;&gt;$B13)*(LEFT($C$2:$C13,1)=H$1)),"")</f>
        <v>41</v>
      </c>
      <c r="I13" s="6">
        <f>IF(LEFT($C13,1)=I$1,50-SUMPRODUCT(($B$2:$B13&lt;&gt;$B13)*(LEFT($C$2:$C13,1)=I$1)),"")</f>
      </c>
    </row>
    <row r="14" spans="1:9" ht="15">
      <c r="A14" t="s">
        <v>47</v>
      </c>
      <c r="B14">
        <v>120</v>
      </c>
      <c r="C14" t="s">
        <v>42</v>
      </c>
      <c r="H14" s="6">
        <f>IF(LEFT($C14,1)=H$1,50-SUMPRODUCT(($B$2:$B14&lt;&gt;$B14)*(LEFT($C$2:$C14,1)=H$1)),"")</f>
        <v>41</v>
      </c>
      <c r="I14" s="6">
        <f>IF(LEFT($C14,1)=I$1,50-SUMPRODUCT(($B$2:$B14&lt;&gt;$B14)*(LEFT($C$2:$C14,1)=I$1)),"")</f>
      </c>
    </row>
    <row r="15" spans="1:9" ht="15">
      <c r="A15" t="s">
        <v>75</v>
      </c>
      <c r="B15">
        <v>115</v>
      </c>
      <c r="C15" t="s">
        <v>82</v>
      </c>
      <c r="H15" s="6">
        <f>IF(LEFT($C15,1)=H$1,50-SUMPRODUCT(($B$2:$B15&lt;&gt;$B15)*(LEFT($C$2:$C15,1)=H$1)),"")</f>
      </c>
      <c r="I15" s="6">
        <f>IF(LEFT($C15,1)=I$1,50-SUMPRODUCT(($B$2:$B15&lt;&gt;$B15)*(LEFT($C$2:$C15,1)=I$1)),"")</f>
        <v>49</v>
      </c>
    </row>
    <row r="16" spans="1:9" ht="15">
      <c r="A16" t="s">
        <v>21</v>
      </c>
      <c r="B16">
        <v>110</v>
      </c>
      <c r="C16" t="s">
        <v>42</v>
      </c>
      <c r="H16" s="6">
        <f>IF(LEFT($C16,1)=H$1,50-SUMPRODUCT(($B$2:$B16&lt;&gt;$B16)*(LEFT($C$2:$C16,1)=H$1)),"")</f>
        <v>38</v>
      </c>
      <c r="I16" s="6">
        <f>IF(LEFT($C16,1)=I$1,50-SUMPRODUCT(($B$2:$B16&lt;&gt;$B16)*(LEFT($C$2:$C16,1)=I$1)),"")</f>
      </c>
    </row>
    <row r="17" spans="1:9" ht="15">
      <c r="A17" t="s">
        <v>29</v>
      </c>
      <c r="B17">
        <v>110</v>
      </c>
      <c r="C17" t="s">
        <v>42</v>
      </c>
      <c r="H17" s="6">
        <f>IF(LEFT($C17,1)=H$1,50-SUMPRODUCT(($B$2:$B17&lt;&gt;$B17)*(LEFT($C$2:$C17,1)=H$1)),"")</f>
        <v>38</v>
      </c>
      <c r="I17" s="6">
        <f>IF(LEFT($C17,1)=I$1,50-SUMPRODUCT(($B$2:$B17&lt;&gt;$B17)*(LEFT($C$2:$C17,1)=I$1)),"")</f>
      </c>
    </row>
    <row r="18" spans="1:9" ht="15">
      <c r="A18" t="s">
        <v>31</v>
      </c>
      <c r="B18">
        <v>105</v>
      </c>
      <c r="C18" t="s">
        <v>42</v>
      </c>
      <c r="H18" s="6">
        <f>IF(LEFT($C18,1)=H$1,50-SUMPRODUCT(($B$2:$B18&lt;&gt;$B18)*(LEFT($C$2:$C18,1)=H$1)),"")</f>
        <v>36</v>
      </c>
      <c r="I18" s="6">
        <f>IF(LEFT($C18,1)=I$1,50-SUMPRODUCT(($B$2:$B18&lt;&gt;$B18)*(LEFT($C$2:$C18,1)=I$1)),"")</f>
      </c>
    </row>
    <row r="19" spans="1:9" ht="15">
      <c r="A19" t="s">
        <v>131</v>
      </c>
      <c r="B19">
        <v>105</v>
      </c>
      <c r="C19" t="s">
        <v>42</v>
      </c>
      <c r="H19" s="6">
        <f>IF(LEFT($C19,1)=H$1,50-SUMPRODUCT(($B$2:$B19&lt;&gt;$B19)*(LEFT($C$2:$C19,1)=H$1)),"")</f>
        <v>36</v>
      </c>
      <c r="I19" s="6">
        <f>IF(LEFT($C19,1)=I$1,50-SUMPRODUCT(($B$2:$B19&lt;&gt;$B19)*(LEFT($C$2:$C19,1)=I$1)),"")</f>
      </c>
    </row>
    <row r="20" spans="1:9" ht="15">
      <c r="A20" t="s">
        <v>46</v>
      </c>
      <c r="B20">
        <v>105</v>
      </c>
      <c r="C20" t="s">
        <v>42</v>
      </c>
      <c r="H20" s="6">
        <f>IF(LEFT($C20,1)=H$1,50-SUMPRODUCT(($B$2:$B20&lt;&gt;$B20)*(LEFT($C$2:$C20,1)=H$1)),"")</f>
        <v>36</v>
      </c>
      <c r="I20" s="6">
        <f>IF(LEFT($C20,1)=I$1,50-SUMPRODUCT(($B$2:$B20&lt;&gt;$B20)*(LEFT($C$2:$C20,1)=I$1)),"")</f>
      </c>
    </row>
    <row r="21" spans="1:9" ht="15">
      <c r="A21" t="s">
        <v>132</v>
      </c>
      <c r="B21">
        <v>100</v>
      </c>
      <c r="C21" t="s">
        <v>42</v>
      </c>
      <c r="H21" s="6">
        <f>IF(LEFT($C21,1)=H$1,50-SUMPRODUCT(($B$2:$B21&lt;&gt;$B21)*(LEFT($C$2:$C21,1)=H$1)),"")</f>
        <v>33</v>
      </c>
      <c r="I21" s="6">
        <f>IF(LEFT($C21,1)=I$1,50-SUMPRODUCT(($B$2:$B21&lt;&gt;$B21)*(LEFT($C$2:$C21,1)=I$1)),"")</f>
      </c>
    </row>
    <row r="22" spans="1:9" ht="15">
      <c r="A22" t="s">
        <v>133</v>
      </c>
      <c r="B22">
        <v>95</v>
      </c>
      <c r="C22" t="s">
        <v>42</v>
      </c>
      <c r="H22" s="6">
        <f>IF(LEFT($C22,1)=H$1,50-SUMPRODUCT(($B$2:$B22&lt;&gt;$B22)*(LEFT($C$2:$C22,1)=H$1)),"")</f>
        <v>32</v>
      </c>
      <c r="I22" s="6">
        <f>IF(LEFT($C22,1)=I$1,50-SUMPRODUCT(($B$2:$B22&lt;&gt;$B22)*(LEFT($C$2:$C22,1)=I$1)),"")</f>
      </c>
    </row>
    <row r="23" spans="1:9" ht="15">
      <c r="A23" t="s">
        <v>44</v>
      </c>
      <c r="B23">
        <v>95</v>
      </c>
      <c r="C23" t="s">
        <v>42</v>
      </c>
      <c r="H23" s="6">
        <f>IF(LEFT($C23,1)=H$1,50-SUMPRODUCT(($B$2:$B23&lt;&gt;$B23)*(LEFT($C$2:$C23,1)=H$1)),"")</f>
        <v>32</v>
      </c>
      <c r="I23" s="6">
        <f>IF(LEFT($C23,1)=I$1,50-SUMPRODUCT(($B$2:$B23&lt;&gt;$B23)*(LEFT($C$2:$C23,1)=I$1)),"")</f>
      </c>
    </row>
    <row r="24" spans="1:9" ht="15">
      <c r="A24" t="s">
        <v>83</v>
      </c>
      <c r="B24">
        <v>95</v>
      </c>
      <c r="C24" t="s">
        <v>82</v>
      </c>
      <c r="H24" s="6">
        <f>IF(LEFT($C24,1)=H$1,50-SUMPRODUCT(($B$2:$B24&lt;&gt;$B24)*(LEFT($C$2:$C24,1)=H$1)),"")</f>
      </c>
      <c r="I24" s="6">
        <f>IF(LEFT($C24,1)=I$1,50-SUMPRODUCT(($B$2:$B24&lt;&gt;$B24)*(LEFT($C$2:$C24,1)=I$1)),"")</f>
        <v>48</v>
      </c>
    </row>
    <row r="25" spans="1:9" ht="15">
      <c r="A25" t="s">
        <v>48</v>
      </c>
      <c r="B25">
        <v>95</v>
      </c>
      <c r="C25" t="s">
        <v>42</v>
      </c>
      <c r="H25" s="6">
        <f>IF(LEFT($C25,1)=H$1,50-SUMPRODUCT(($B$2:$B25&lt;&gt;$B25)*(LEFT($C$2:$C25,1)=H$1)),"")</f>
        <v>32</v>
      </c>
      <c r="I25" s="6">
        <f>IF(LEFT($C25,1)=I$1,50-SUMPRODUCT(($B$2:$B25&lt;&gt;$B25)*(LEFT($C$2:$C25,1)=I$1)),"")</f>
      </c>
    </row>
    <row r="26" spans="1:9" ht="15">
      <c r="A26" t="s">
        <v>134</v>
      </c>
      <c r="B26">
        <v>95</v>
      </c>
      <c r="C26" t="s">
        <v>42</v>
      </c>
      <c r="H26" s="6">
        <f>IF(LEFT($C26,1)=H$1,50-SUMPRODUCT(($B$2:$B26&lt;&gt;$B26)*(LEFT($C$2:$C26,1)=H$1)),"")</f>
        <v>32</v>
      </c>
      <c r="I26" s="6">
        <f>IF(LEFT($C26,1)=I$1,50-SUMPRODUCT(($B$2:$B26&lt;&gt;$B26)*(LEFT($C$2:$C26,1)=I$1)),"")</f>
      </c>
    </row>
    <row r="27" spans="1:9" ht="15">
      <c r="A27" t="s">
        <v>36</v>
      </c>
      <c r="B27">
        <v>95</v>
      </c>
      <c r="C27" t="s">
        <v>42</v>
      </c>
      <c r="H27" s="6">
        <f>IF(LEFT($C27,1)=H$1,50-SUMPRODUCT(($B$2:$B27&lt;&gt;$B27)*(LEFT($C$2:$C27,1)=H$1)),"")</f>
        <v>32</v>
      </c>
      <c r="I27" s="6">
        <f>IF(LEFT($C27,1)=I$1,50-SUMPRODUCT(($B$2:$B27&lt;&gt;$B27)*(LEFT($C$2:$C27,1)=I$1)),"")</f>
      </c>
    </row>
    <row r="28" spans="1:9" ht="15">
      <c r="A28" t="s">
        <v>73</v>
      </c>
      <c r="B28">
        <v>95</v>
      </c>
      <c r="C28" t="s">
        <v>82</v>
      </c>
      <c r="H28" s="6">
        <f>IF(LEFT($C28,1)=H$1,50-SUMPRODUCT(($B$2:$B28&lt;&gt;$B28)*(LEFT($C$2:$C28,1)=H$1)),"")</f>
      </c>
      <c r="I28" s="6">
        <f>IF(LEFT($C28,1)=I$1,50-SUMPRODUCT(($B$2:$B28&lt;&gt;$B28)*(LEFT($C$2:$C28,1)=I$1)),"")</f>
        <v>48</v>
      </c>
    </row>
    <row r="29" spans="1:9" ht="15">
      <c r="A29" t="s">
        <v>70</v>
      </c>
      <c r="B29">
        <v>85</v>
      </c>
      <c r="C29" t="s">
        <v>42</v>
      </c>
      <c r="H29" s="6">
        <f>IF(LEFT($C29,1)=H$1,50-SUMPRODUCT(($B$2:$B29&lt;&gt;$B29)*(LEFT($C$2:$C29,1)=H$1)),"")</f>
        <v>27</v>
      </c>
      <c r="I29" s="6">
        <f>IF(LEFT($C29,1)=I$1,50-SUMPRODUCT(($B$2:$B29&lt;&gt;$B29)*(LEFT($C$2:$C29,1)=I$1)),"")</f>
      </c>
    </row>
    <row r="30" spans="1:9" ht="15">
      <c r="A30" t="s">
        <v>135</v>
      </c>
      <c r="B30">
        <v>85</v>
      </c>
      <c r="C30" t="s">
        <v>42</v>
      </c>
      <c r="H30" s="6">
        <f>IF(LEFT($C30,1)=H$1,50-SUMPRODUCT(($B$2:$B30&lt;&gt;$B30)*(LEFT($C$2:$C30,1)=H$1)),"")</f>
        <v>27</v>
      </c>
      <c r="I30" s="6">
        <f>IF(LEFT($C30,1)=I$1,50-SUMPRODUCT(($B$2:$B30&lt;&gt;$B30)*(LEFT($C$2:$C30,1)=I$1)),"")</f>
      </c>
    </row>
    <row r="31" spans="1:9" ht="15">
      <c r="A31" t="s">
        <v>40</v>
      </c>
      <c r="B31">
        <v>80</v>
      </c>
      <c r="C31" t="s">
        <v>42</v>
      </c>
      <c r="H31" s="6">
        <f>IF(LEFT($C31,1)=H$1,50-SUMPRODUCT(($B$2:$B31&lt;&gt;$B31)*(LEFT($C$2:$C31,1)=H$1)),"")</f>
        <v>25</v>
      </c>
      <c r="I31" s="6">
        <f>IF(LEFT($C31,1)=I$1,50-SUMPRODUCT(($B$2:$B31&lt;&gt;$B31)*(LEFT($C$2:$C31,1)=I$1)),"")</f>
      </c>
    </row>
    <row r="32" spans="1:9" ht="15">
      <c r="A32" t="s">
        <v>115</v>
      </c>
      <c r="B32">
        <v>70</v>
      </c>
      <c r="C32" t="s">
        <v>42</v>
      </c>
      <c r="H32" s="6">
        <f>IF(LEFT($C32,1)=H$1,50-SUMPRODUCT(($B$2:$B32&lt;&gt;$B32)*(LEFT($C$2:$C32,1)=H$1)),"")</f>
        <v>24</v>
      </c>
      <c r="I32" s="6">
        <f>IF(LEFT($C32,1)=I$1,50-SUMPRODUCT(($B$2:$B32&lt;&gt;$B32)*(LEFT($C$2:$C32,1)=I$1)),"")</f>
      </c>
    </row>
    <row r="33" spans="1:9" ht="15">
      <c r="A33" t="s">
        <v>136</v>
      </c>
      <c r="B33">
        <v>65</v>
      </c>
      <c r="C33" t="s">
        <v>42</v>
      </c>
      <c r="H33" s="6">
        <f>IF(LEFT($C33,1)=H$1,50-SUMPRODUCT(($B$2:$B33&lt;&gt;$B33)*(LEFT($C$2:$C33,1)=H$1)),"")</f>
        <v>23</v>
      </c>
      <c r="I33" s="6">
        <f>IF(LEFT($C33,1)=I$1,50-SUMPRODUCT(($B$2:$B33&lt;&gt;$B33)*(LEFT($C$2:$C33,1)=I$1)),"")</f>
      </c>
    </row>
    <row r="34" spans="1:9" ht="15">
      <c r="A34" t="s">
        <v>137</v>
      </c>
      <c r="B34">
        <v>60</v>
      </c>
      <c r="C34" t="s">
        <v>42</v>
      </c>
      <c r="H34" s="6">
        <f>IF(LEFT($C34,1)=H$1,50-SUMPRODUCT(($B$2:$B34&lt;&gt;$B34)*(LEFT($C$2:$C34,1)=H$1)),"")</f>
        <v>22</v>
      </c>
      <c r="I34" s="6">
        <f>IF(LEFT($C34,1)=I$1,50-SUMPRODUCT(($B$2:$B34&lt;&gt;$B34)*(LEFT($C$2:$C34,1)=I$1)),"")</f>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3">
      <selection activeCell="B34" sqref="B34:B3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Burden</dc:creator>
  <cp:keywords/>
  <dc:description/>
  <cp:lastModifiedBy>Watkins</cp:lastModifiedBy>
  <dcterms:created xsi:type="dcterms:W3CDTF">2011-01-29T10:02:14Z</dcterms:created>
  <dcterms:modified xsi:type="dcterms:W3CDTF">2011-02-18T23:56:50Z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