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825" activeTab="0"/>
  </bookViews>
  <sheets>
    <sheet name="League" sheetId="1" r:id="rId1"/>
    <sheet name="Meanwood" sheetId="2" r:id="rId2"/>
    <sheet name="Idle" sheetId="3" r:id="rId3"/>
    <sheet name="Beckett Park" sheetId="4" r:id="rId4"/>
    <sheet name="Holt Park" sheetId="5" r:id="rId5"/>
    <sheet name="Peel Park" sheetId="6" r:id="rId6"/>
    <sheet name="Northcliffe" sheetId="7" r:id="rId7"/>
    <sheet name="Otley" sheetId="8" r:id="rId8"/>
    <sheet name="Myrtle Park" sheetId="9" r:id="rId9"/>
    <sheet name="Headingley" sheetId="10" r:id="rId10"/>
    <sheet name="Roundhay" sheetId="11" r:id="rId11"/>
  </sheets>
  <definedNames>
    <definedName name="TABLE" localSheetId="3">'Beckett Park'!#REF!</definedName>
    <definedName name="TABLE" localSheetId="4">'Holt Park'!#REF!</definedName>
    <definedName name="TABLE" localSheetId="2">'Idle'!#REF!</definedName>
    <definedName name="TABLE" localSheetId="6">'Northcliffe'!#REF!</definedName>
    <definedName name="TABLE" localSheetId="7">'Otley'!#REF!</definedName>
    <definedName name="TABLE" localSheetId="5">'Peel Park'!#REF!</definedName>
    <definedName name="TABLE_2" localSheetId="3">'Beckett Park'!#REF!</definedName>
    <definedName name="TABLE_2" localSheetId="4">'Holt Park'!#REF!</definedName>
    <definedName name="TABLE_2" localSheetId="6">'Northcliffe'!#REF!</definedName>
    <definedName name="TABLE_2" localSheetId="7">'Otley'!#REF!</definedName>
    <definedName name="TABLE_2" localSheetId="5">'Peel Park'!#REF!</definedName>
  </definedNames>
  <calcPr fullCalcOnLoad="1"/>
</workbook>
</file>

<file path=xl/sharedStrings.xml><?xml version="1.0" encoding="utf-8"?>
<sst xmlns="http://schemas.openxmlformats.org/spreadsheetml/2006/main" count="882" uniqueCount="270">
  <si>
    <t>AIRE</t>
  </si>
  <si>
    <t>Steve Watkins</t>
  </si>
  <si>
    <t>Howard Sawyer</t>
  </si>
  <si>
    <t>Name</t>
  </si>
  <si>
    <t>Club</t>
  </si>
  <si>
    <t>Age</t>
  </si>
  <si>
    <t>Races</t>
  </si>
  <si>
    <t>Overall</t>
  </si>
  <si>
    <t>MEN</t>
  </si>
  <si>
    <t>Posn</t>
  </si>
  <si>
    <t>Time</t>
  </si>
  <si>
    <t>Points</t>
  </si>
  <si>
    <t>David Alcock</t>
  </si>
  <si>
    <t/>
  </si>
  <si>
    <t>Tony Carlyle</t>
  </si>
  <si>
    <t>IND</t>
  </si>
  <si>
    <t>M</t>
  </si>
  <si>
    <t>LADIES</t>
  </si>
  <si>
    <t>Faye Pinker</t>
  </si>
  <si>
    <t>Kelvin Dawson</t>
  </si>
  <si>
    <t>W</t>
  </si>
  <si>
    <t>M21</t>
  </si>
  <si>
    <t>W21</t>
  </si>
  <si>
    <t>M35</t>
  </si>
  <si>
    <t>M50</t>
  </si>
  <si>
    <t>M45</t>
  </si>
  <si>
    <t>W16</t>
  </si>
  <si>
    <t>M55</t>
  </si>
  <si>
    <t>M40</t>
  </si>
  <si>
    <t>Alan Parker</t>
  </si>
  <si>
    <t>Nick Jones</t>
  </si>
  <si>
    <t>best 6 scores count, organiser/planners get credited with their best score (indicated by *)</t>
  </si>
  <si>
    <t>Niall Bourke</t>
  </si>
  <si>
    <t>Al Powell</t>
  </si>
  <si>
    <t>Ian Nixon</t>
  </si>
  <si>
    <t>Pete Jones</t>
  </si>
  <si>
    <t>Steve Corrigan</t>
  </si>
  <si>
    <t>Dave Shelley</t>
  </si>
  <si>
    <t>Jess Trowbridge</t>
  </si>
  <si>
    <t>Florence Haines</t>
  </si>
  <si>
    <t>Lucy Griffiths</t>
  </si>
  <si>
    <t>Chris Burden</t>
  </si>
  <si>
    <t>Greg Hull</t>
  </si>
  <si>
    <t>Chris Needham</t>
  </si>
  <si>
    <t>Madeline Watson</t>
  </si>
  <si>
    <t>Robert Gatenby</t>
  </si>
  <si>
    <t>Geoff Clarke</t>
  </si>
  <si>
    <t>Dave Armstrong</t>
  </si>
  <si>
    <t>Richard Townsend</t>
  </si>
  <si>
    <t>Claire Green</t>
  </si>
  <si>
    <t>EBOR</t>
  </si>
  <si>
    <t>Score</t>
  </si>
  <si>
    <t>Class</t>
  </si>
  <si>
    <t>Score 1</t>
  </si>
  <si>
    <t>Score 2</t>
  </si>
  <si>
    <t>Penalties</t>
  </si>
  <si>
    <t>Total Score</t>
  </si>
  <si>
    <t>Alun Powell</t>
  </si>
  <si>
    <t>Andis Celinskis</t>
  </si>
  <si>
    <t>Cerys Jones</t>
  </si>
  <si>
    <t>Pauls Liepins</t>
  </si>
  <si>
    <t>C&amp;W Patterson</t>
  </si>
  <si>
    <t>M14/M50</t>
  </si>
  <si>
    <t>Nick Preston</t>
  </si>
  <si>
    <t>David Bowman</t>
  </si>
  <si>
    <t>Leeds City</t>
  </si>
  <si>
    <t>Peter Bell</t>
  </si>
  <si>
    <t>SAXONS</t>
  </si>
  <si>
    <t>Roundhay Park</t>
  </si>
  <si>
    <t>M60</t>
  </si>
  <si>
    <t>3=</t>
  </si>
  <si>
    <t>6=</t>
  </si>
  <si>
    <t>9=</t>
  </si>
  <si>
    <t>Steve Webb</t>
  </si>
  <si>
    <t>Outi Kamarainen</t>
  </si>
  <si>
    <t>Sue Stevens</t>
  </si>
  <si>
    <t>Ben Stevens</t>
  </si>
  <si>
    <t>Tim Patterson</t>
  </si>
  <si>
    <t>Ian Furlong</t>
  </si>
  <si>
    <t>Marie Webstar</t>
  </si>
  <si>
    <t>Mike Winter</t>
  </si>
  <si>
    <t>13=</t>
  </si>
  <si>
    <t>Andy Celinskis</t>
  </si>
  <si>
    <t>Rob Gatenby</t>
  </si>
  <si>
    <t>Oli Watson (J)</t>
  </si>
  <si>
    <t>21=</t>
  </si>
  <si>
    <t>Oliver Foggin</t>
  </si>
  <si>
    <t>Lindsay Noakes</t>
  </si>
  <si>
    <t>Claire Conway &amp; Sarah Mason</t>
  </si>
  <si>
    <t>Lee Beevers</t>
  </si>
  <si>
    <t>Zoe Ricketts</t>
  </si>
  <si>
    <t>1=</t>
  </si>
  <si>
    <t>Pauls Liepnis</t>
  </si>
  <si>
    <t>Leon Foster</t>
  </si>
  <si>
    <t>David Armstrong</t>
  </si>
  <si>
    <t>11=</t>
  </si>
  <si>
    <t>Andrea Hill</t>
  </si>
  <si>
    <t>Tom Bell</t>
  </si>
  <si>
    <t>Pos'n</t>
  </si>
  <si>
    <t>Name(s)</t>
  </si>
  <si>
    <t>Penalty</t>
  </si>
  <si>
    <t>=1</t>
  </si>
  <si>
    <t>44:22</t>
  </si>
  <si>
    <t>Dave Alcock</t>
  </si>
  <si>
    <t>44:25</t>
  </si>
  <si>
    <t>44:37</t>
  </si>
  <si>
    <t>46:09</t>
  </si>
  <si>
    <t>=5</t>
  </si>
  <si>
    <t>43:45</t>
  </si>
  <si>
    <t>Tony Thornley</t>
  </si>
  <si>
    <t>45:30</t>
  </si>
  <si>
    <t>=7</t>
  </si>
  <si>
    <t>48:22</t>
  </si>
  <si>
    <t>=9</t>
  </si>
  <si>
    <t>Tom Paget</t>
  </si>
  <si>
    <t>Otley AC</t>
  </si>
  <si>
    <t>43:25</t>
  </si>
  <si>
    <t>43:28</t>
  </si>
  <si>
    <t>Frank Kew</t>
  </si>
  <si>
    <t>46:??</t>
  </si>
  <si>
    <t>Ian Marshall</t>
  </si>
  <si>
    <t>&lt;45</t>
  </si>
  <si>
    <t>Kenth Runesson</t>
  </si>
  <si>
    <t>44:38</t>
  </si>
  <si>
    <t>44:45</t>
  </si>
  <si>
    <t>Joyce Marshall</t>
  </si>
  <si>
    <t>W50</t>
  </si>
  <si>
    <t>45:27</t>
  </si>
  <si>
    <t>Sue Booth</t>
  </si>
  <si>
    <t>W40</t>
  </si>
  <si>
    <t>43:11</t>
  </si>
  <si>
    <t>44:20</t>
  </si>
  <si>
    <t>W55</t>
  </si>
  <si>
    <t>42:20</t>
  </si>
  <si>
    <t>42:50</t>
  </si>
  <si>
    <t>43:12</t>
  </si>
  <si>
    <t>Sarah Haines</t>
  </si>
  <si>
    <t>43:20</t>
  </si>
  <si>
    <t>Peter Branney</t>
  </si>
  <si>
    <t>Kirkstall Harriers</t>
  </si>
  <si>
    <t>41:11</t>
  </si>
  <si>
    <t>45:35</t>
  </si>
  <si>
    <t>=28</t>
  </si>
  <si>
    <t>43:38</t>
  </si>
  <si>
    <t>Tom Gomersal, Tom Cross, Matthew Dale, Jake Marshall, George Wilde, Billy Hagan, Ollie Ogden</t>
  </si>
  <si>
    <t>M10-12</t>
  </si>
  <si>
    <t>Cubs</t>
  </si>
  <si>
    <t>??</t>
  </si>
  <si>
    <t>Rebecca, Sam &amp; Chris Hadfield</t>
  </si>
  <si>
    <t>W10, M12</t>
  </si>
  <si>
    <t>41:40</t>
  </si>
  <si>
    <t>Chris Ramage</t>
  </si>
  <si>
    <t>42:30</t>
  </si>
  <si>
    <t>Sarah Dyer</t>
  </si>
  <si>
    <t>42:55</t>
  </si>
  <si>
    <t>46:50</t>
  </si>
  <si>
    <t>Helen Antony</t>
  </si>
  <si>
    <t>50:32</t>
  </si>
  <si>
    <t>Lou Warnes, Josh Normington, Aidan Joyce, Daniel Rowe, Matthew Boyle, William, Rose, Ethan Thomson</t>
  </si>
  <si>
    <t>41:50</t>
  </si>
  <si>
    <t>Jo Thornley</t>
  </si>
  <si>
    <t>W60</t>
  </si>
  <si>
    <t>37:06</t>
  </si>
  <si>
    <t>46:40</t>
  </si>
  <si>
    <t>Milly F-J, Nadia F-J, Laura King, Cindi Fewlass</t>
  </si>
  <si>
    <t>W10-12</t>
  </si>
  <si>
    <t>45:50</t>
  </si>
  <si>
    <t>Michael Stone, Alistair Booth, Jo Liddell, Nathan Foster, Kieran McGowan, Edward Merritt</t>
  </si>
  <si>
    <t>Scott Marshall</t>
  </si>
  <si>
    <t>M14</t>
  </si>
  <si>
    <t>Will Muirhead, Sam Clark, Sam Pilling, Aiden Scaife, Joe Higgitt, Charlie Wilde, Peter Gouldesvrough</t>
  </si>
  <si>
    <t>40:30</t>
  </si>
  <si>
    <t>=12</t>
  </si>
  <si>
    <t>=14</t>
  </si>
  <si>
    <t>=18</t>
  </si>
  <si>
    <t>=22</t>
  </si>
  <si>
    <t>=24</t>
  </si>
  <si>
    <t>=33</t>
  </si>
  <si>
    <t>=38</t>
  </si>
  <si>
    <t>=41</t>
  </si>
  <si>
    <t>Maria Wester</t>
  </si>
  <si>
    <t>Andis Celsinkis</t>
  </si>
  <si>
    <t>Peter Jones</t>
  </si>
  <si>
    <t>Lee Beavers</t>
  </si>
  <si>
    <t>Christoph Patterson</t>
  </si>
  <si>
    <t>M14?</t>
  </si>
  <si>
    <t>Will Patterson</t>
  </si>
  <si>
    <t>Martin Smith</t>
  </si>
  <si>
    <t>Tony Carlisle</t>
  </si>
  <si>
    <t>Lindsey Noakes</t>
  </si>
  <si>
    <t>Jess Bowden</t>
  </si>
  <si>
    <t>Luke Seabourne</t>
  </si>
  <si>
    <t>Stephanie Leahey</t>
  </si>
  <si>
    <t>Katie McCausland</t>
  </si>
  <si>
    <t>Ruby Jurazyk</t>
  </si>
  <si>
    <t>Louis Swaine</t>
  </si>
  <si>
    <t>Liam Nicholson</t>
  </si>
  <si>
    <t>Lizzy Betteridge</t>
  </si>
  <si>
    <t>Louis Swain</t>
  </si>
  <si>
    <t>Simon Bowens</t>
  </si>
  <si>
    <t>Ash Sratton-Powell</t>
  </si>
  <si>
    <t>Tom Ross</t>
  </si>
  <si>
    <t>Charles King-Harman</t>
  </si>
  <si>
    <t>Roo Elliot</t>
  </si>
  <si>
    <t>Ali Edmunds</t>
  </si>
  <si>
    <t>Andrea Dragon</t>
  </si>
  <si>
    <t>Mel Rideout</t>
  </si>
  <si>
    <t>Lindsey Mitchell</t>
  </si>
  <si>
    <t>Nic Rata</t>
  </si>
  <si>
    <t>Position</t>
  </si>
  <si>
    <t>Age Class</t>
  </si>
  <si>
    <t>Total</t>
  </si>
  <si>
    <t>5=</t>
  </si>
  <si>
    <t>16=</t>
  </si>
  <si>
    <t>20=</t>
  </si>
  <si>
    <t>22=</t>
  </si>
  <si>
    <t>25=</t>
  </si>
  <si>
    <t>29=</t>
  </si>
  <si>
    <t>Aire Night Score League 2010/11</t>
  </si>
  <si>
    <t>Meanwood Park</t>
  </si>
  <si>
    <t>Idle Streets</t>
  </si>
  <si>
    <t>Beckett Park</t>
  </si>
  <si>
    <t>Holt Park Streets</t>
  </si>
  <si>
    <t>Peel Park</t>
  </si>
  <si>
    <t>Otley Streets</t>
  </si>
  <si>
    <t>Myrtle Park</t>
  </si>
  <si>
    <t>Headingley Streets</t>
  </si>
  <si>
    <t>Northcliffe Park</t>
  </si>
  <si>
    <t>45+3</t>
  </si>
  <si>
    <t>45+1</t>
  </si>
  <si>
    <t>43-30</t>
  </si>
  <si>
    <t>43-45</t>
  </si>
  <si>
    <t>Claire Towler</t>
  </si>
  <si>
    <t>44-39</t>
  </si>
  <si>
    <t>43-40</t>
  </si>
  <si>
    <t>Paul Liepins</t>
  </si>
  <si>
    <t>45+2</t>
  </si>
  <si>
    <t>44-25</t>
  </si>
  <si>
    <t>Nigel Owens</t>
  </si>
  <si>
    <t>45-00</t>
  </si>
  <si>
    <t>44-30</t>
  </si>
  <si>
    <t>43-20</t>
  </si>
  <si>
    <t>Henry Stam</t>
  </si>
  <si>
    <t>44-20</t>
  </si>
  <si>
    <t>Dave Wilby</t>
  </si>
  <si>
    <t>Jess Nixon</t>
  </si>
  <si>
    <t>Control Score</t>
  </si>
  <si>
    <t>POINTS</t>
  </si>
  <si>
    <t>PENALTY</t>
  </si>
  <si>
    <t>TOTAL POINTS</t>
  </si>
  <si>
    <t>S. WATKINS</t>
  </si>
  <si>
    <t>D. ALCOCK</t>
  </si>
  <si>
    <t>L. FOSTER</t>
  </si>
  <si>
    <t>S. PITCHES</t>
  </si>
  <si>
    <t>C. TOWLER</t>
  </si>
  <si>
    <t>J. NIXON</t>
  </si>
  <si>
    <t>L. BEAVERS</t>
  </si>
  <si>
    <t>D. WILBY</t>
  </si>
  <si>
    <t>I.  NIXON</t>
  </si>
  <si>
    <t>K. HARRISON</t>
  </si>
  <si>
    <t>S. CORRIGAN</t>
  </si>
  <si>
    <t>P. JONES</t>
  </si>
  <si>
    <t>R. GATENBY</t>
  </si>
  <si>
    <t>B. COUSEN</t>
  </si>
  <si>
    <t>N. HULLEY</t>
  </si>
  <si>
    <t>H. SAWYER</t>
  </si>
  <si>
    <t>S. BROOK</t>
  </si>
  <si>
    <t>L. GRIFFITHS</t>
  </si>
  <si>
    <t>D&amp;T HICKMAN</t>
  </si>
  <si>
    <t>M45/13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</si>
</sst>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  <numFmt numFmtId="170" formatCode="0&quot;*&quot;"/>
    <numFmt numFmtId="171" formatCode="_-* #,##0_-;\-* #,##0_-;_-* &quot;-&quot;??_-;_-@_-"/>
    <numFmt numFmtId="172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indent="1"/>
    </xf>
    <xf numFmtId="17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6" fontId="0" fillId="0" borderId="0" xfId="0" applyNumberFormat="1" applyFont="1" applyAlignment="1" quotePrefix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4.8515625" style="29" customWidth="1"/>
    <col min="2" max="2" width="13.28125" style="29" bestFit="1" customWidth="1"/>
    <col min="3" max="3" width="4.57421875" style="29" bestFit="1" customWidth="1"/>
    <col min="4" max="4" width="7.28125" style="29" bestFit="1" customWidth="1"/>
    <col min="5" max="5" width="9.7109375" style="29" bestFit="1" customWidth="1"/>
    <col min="6" max="6" width="8.28125" style="29" bestFit="1" customWidth="1"/>
    <col min="7" max="7" width="6.57421875" style="29" bestFit="1" customWidth="1"/>
    <col min="8" max="8" width="6.7109375" style="29" bestFit="1" customWidth="1"/>
    <col min="9" max="9" width="7.00390625" style="29" bestFit="1" customWidth="1"/>
    <col min="10" max="10" width="9.421875" style="29" bestFit="1" customWidth="1"/>
    <col min="11" max="11" width="6.28125" style="29" bestFit="1" customWidth="1"/>
    <col min="12" max="12" width="6.140625" style="29" bestFit="1" customWidth="1"/>
    <col min="13" max="13" width="9.7109375" style="29" bestFit="1" customWidth="1"/>
    <col min="14" max="14" width="10.421875" style="29" bestFit="1" customWidth="1"/>
    <col min="15" max="15" width="6.57421875" style="29" bestFit="1" customWidth="1"/>
    <col min="16" max="16384" width="9.140625" style="29" customWidth="1"/>
  </cols>
  <sheetData>
    <row r="1" spans="1:14" ht="21">
      <c r="A1" s="40" t="s">
        <v>218</v>
      </c>
      <c r="B1" s="40"/>
      <c r="C1" s="4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7" t="s">
        <v>31</v>
      </c>
      <c r="B2" s="27"/>
      <c r="C2" s="27"/>
      <c r="D2" s="27"/>
      <c r="E2" s="27"/>
      <c r="F2" s="28"/>
      <c r="G2" s="28"/>
      <c r="H2" s="28"/>
      <c r="I2" s="28"/>
      <c r="J2" s="28"/>
      <c r="K2" s="28"/>
      <c r="L2" s="28"/>
      <c r="M2" s="28"/>
      <c r="N2" s="28"/>
    </row>
    <row r="3" spans="1:15" ht="12.75">
      <c r="A3" s="30"/>
      <c r="B3" s="31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2.75">
      <c r="A4" s="32" t="s">
        <v>8</v>
      </c>
      <c r="B4" s="31"/>
      <c r="C4" s="27"/>
      <c r="D4" s="27"/>
      <c r="E4" s="30" t="s">
        <v>6</v>
      </c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38.25">
      <c r="A5" s="33" t="s">
        <v>9</v>
      </c>
      <c r="B5" s="31" t="s">
        <v>3</v>
      </c>
      <c r="C5" s="31" t="s">
        <v>4</v>
      </c>
      <c r="D5" s="31" t="s">
        <v>5</v>
      </c>
      <c r="E5" s="34" t="s">
        <v>219</v>
      </c>
      <c r="F5" s="34" t="s">
        <v>220</v>
      </c>
      <c r="G5" s="34" t="s">
        <v>221</v>
      </c>
      <c r="H5" s="34" t="s">
        <v>222</v>
      </c>
      <c r="I5" s="34" t="s">
        <v>223</v>
      </c>
      <c r="J5" s="34" t="s">
        <v>227</v>
      </c>
      <c r="K5" s="34" t="s">
        <v>224</v>
      </c>
      <c r="L5" s="34" t="s">
        <v>225</v>
      </c>
      <c r="M5" s="34" t="s">
        <v>226</v>
      </c>
      <c r="N5" s="34" t="s">
        <v>68</v>
      </c>
      <c r="O5" s="34" t="s">
        <v>7</v>
      </c>
    </row>
    <row r="6" spans="1:15" ht="12.75">
      <c r="A6" s="30" t="str">
        <f>RANK(O6,O$6:O$32)&amp;IF(OR(O6=O5,O6=O7),"=","")</f>
        <v>1</v>
      </c>
      <c r="B6" s="29" t="s">
        <v>1</v>
      </c>
      <c r="D6" s="29" t="s">
        <v>28</v>
      </c>
      <c r="E6" s="35">
        <v>48</v>
      </c>
      <c r="F6" s="28">
        <v>50</v>
      </c>
      <c r="O6" s="28">
        <f>IF(COUNT(E6:N6)&lt;=6,SUM(E6:N6),LARGE(E6:N6,1)+LARGE(E6:N6,2)+LARGE(E6:N6,3)+LARGE(E6:N6,4)+LARGE(E6:N6,5)+LARGE(E6:N6,6))</f>
        <v>98</v>
      </c>
    </row>
    <row r="7" spans="1:15" ht="12.75">
      <c r="A7" s="30" t="str">
        <f aca="true" t="shared" si="0" ref="A7:A32">RANK(O7,O$6:O$32)&amp;IF(OR(O7=O6,O7=O8),"=","")</f>
        <v>2</v>
      </c>
      <c r="B7" s="29" t="s">
        <v>103</v>
      </c>
      <c r="D7" s="29" t="s">
        <v>21</v>
      </c>
      <c r="E7" s="35">
        <v>47</v>
      </c>
      <c r="F7" s="35">
        <v>49</v>
      </c>
      <c r="O7" s="28">
        <f>IF(COUNT(E7:N7)&lt;=6,SUM(E7:N7),LARGE(E7:N7,1)+LARGE(E7:N7,2)+LARGE(E7:N7,3)+LARGE(E7:N7,4)+LARGE(E7:N7,5)+LARGE(E7:N7,6))</f>
        <v>96</v>
      </c>
    </row>
    <row r="8" spans="1:15" ht="12.75">
      <c r="A8" s="30" t="str">
        <f t="shared" si="0"/>
        <v>3</v>
      </c>
      <c r="B8" s="29" t="s">
        <v>34</v>
      </c>
      <c r="D8" s="29" t="s">
        <v>21</v>
      </c>
      <c r="E8" s="35">
        <v>50</v>
      </c>
      <c r="F8" s="35">
        <v>44</v>
      </c>
      <c r="O8" s="28">
        <f>IF(COUNT(E8:N8)&lt;=6,SUM(E8:N8),LARGE(E8:N8,1)+LARGE(E8:N8,2)+LARGE(E8:N8,3)+LARGE(E8:N8,4)+LARGE(E8:N8,5)+LARGE(E8:N8,6))</f>
        <v>94</v>
      </c>
    </row>
    <row r="9" spans="1:15" ht="12.75">
      <c r="A9" s="30" t="str">
        <f t="shared" si="0"/>
        <v>4</v>
      </c>
      <c r="B9" s="29" t="s">
        <v>36</v>
      </c>
      <c r="D9" s="29" t="s">
        <v>24</v>
      </c>
      <c r="E9" s="35">
        <v>43</v>
      </c>
      <c r="F9" s="35">
        <v>43</v>
      </c>
      <c r="O9" s="28">
        <f>IF(COUNT(E9:N9)&lt;=6,SUM(E9:N9),LARGE(E9:N9,1)+LARGE(E9:N9,2)+LARGE(E9:N9,3)+LARGE(E9:N9,4)+LARGE(E9:N9,5)+LARGE(E9:N9,6))</f>
        <v>86</v>
      </c>
    </row>
    <row r="10" spans="1:15" ht="12.75">
      <c r="A10" s="30" t="str">
        <f t="shared" si="0"/>
        <v>5</v>
      </c>
      <c r="B10" s="29" t="s">
        <v>2</v>
      </c>
      <c r="D10" s="29" t="s">
        <v>27</v>
      </c>
      <c r="E10" s="35">
        <v>39</v>
      </c>
      <c r="F10" s="35">
        <v>38</v>
      </c>
      <c r="O10" s="28">
        <f>IF(COUNT(E10:N10)&lt;=6,SUM(E10:N10),LARGE(E10:N10,1)+LARGE(E10:N10,2)+LARGE(E10:N10,3)+LARGE(E10:N10,4)+LARGE(E10:N10,5)+LARGE(E10:N10,6))</f>
        <v>77</v>
      </c>
    </row>
    <row r="11" spans="1:15" ht="12.75">
      <c r="A11" s="30" t="str">
        <f t="shared" si="0"/>
        <v>6</v>
      </c>
      <c r="B11" s="29" t="s">
        <v>33</v>
      </c>
      <c r="D11" s="29" t="s">
        <v>16</v>
      </c>
      <c r="E11" s="35">
        <v>49</v>
      </c>
      <c r="F11" s="29" t="s">
        <v>13</v>
      </c>
      <c r="O11" s="28">
        <f>IF(COUNT(E11:N11)&lt;=6,SUM(E11:N11),LARGE(E11:N11,1)+LARGE(E11:N11,2)+LARGE(E11:N11,3)+LARGE(E11:N11,4)+LARGE(E11:N11,5)+LARGE(E11:N11,6))</f>
        <v>49</v>
      </c>
    </row>
    <row r="12" spans="1:15" ht="12.75">
      <c r="A12" s="30" t="str">
        <f t="shared" si="0"/>
        <v>7</v>
      </c>
      <c r="B12" s="29" t="s">
        <v>252</v>
      </c>
      <c r="D12" s="29" t="s">
        <v>21</v>
      </c>
      <c r="F12" s="35">
        <v>48</v>
      </c>
      <c r="H12" s="35" t="s">
        <v>13</v>
      </c>
      <c r="O12" s="28">
        <f>IF(COUNT(E12:N12)&lt;=6,SUM(E12:N12),LARGE(E12:N12,1)+LARGE(E12:N12,2)+LARGE(E12:N12,3)+LARGE(E12:N12,4)+LARGE(E12:N12,5)+LARGE(E12:N12,6))</f>
        <v>48</v>
      </c>
    </row>
    <row r="13" spans="1:15" ht="12.75">
      <c r="A13" s="30" t="str">
        <f t="shared" si="0"/>
        <v>8</v>
      </c>
      <c r="B13" s="29" t="s">
        <v>253</v>
      </c>
      <c r="D13" s="29" t="s">
        <v>21</v>
      </c>
      <c r="F13" s="35">
        <v>47</v>
      </c>
      <c r="H13" s="35" t="s">
        <v>13</v>
      </c>
      <c r="O13" s="28">
        <f>IF(COUNT(E13:N13)&lt;=6,SUM(E13:N13),LARGE(E13:N13,1)+LARGE(E13:N13,2)+LARGE(E13:N13,3)+LARGE(E13:N13,4)+LARGE(E13:N13,5)+LARGE(E13:N13,6))</f>
        <v>47</v>
      </c>
    </row>
    <row r="14" spans="1:15" ht="12.75">
      <c r="A14" s="30" t="str">
        <f t="shared" si="0"/>
        <v>9=</v>
      </c>
      <c r="B14" s="29" t="s">
        <v>58</v>
      </c>
      <c r="D14" s="29" t="s">
        <v>16</v>
      </c>
      <c r="E14" s="35">
        <v>46</v>
      </c>
      <c r="F14" s="29" t="s">
        <v>13</v>
      </c>
      <c r="O14" s="28">
        <f>IF(COUNT(E14:N14)&lt;=6,SUM(E14:N14),LARGE(E14:N14,1)+LARGE(E14:N14,2)+LARGE(E14:N14,3)+LARGE(E14:N14,4)+LARGE(E14:N14,5)+LARGE(E14:N14,6))</f>
        <v>46</v>
      </c>
    </row>
    <row r="15" spans="1:15" ht="12.75">
      <c r="A15" s="30" t="str">
        <f t="shared" si="0"/>
        <v>9=</v>
      </c>
      <c r="B15" s="29" t="s">
        <v>256</v>
      </c>
      <c r="D15" s="29" t="s">
        <v>21</v>
      </c>
      <c r="F15" s="35">
        <v>46</v>
      </c>
      <c r="H15" s="35" t="s">
        <v>13</v>
      </c>
      <c r="O15" s="28">
        <f>IF(COUNT(E15:N15)&lt;=6,SUM(E15:N15),LARGE(E15:N15,1)+LARGE(E15:N15,2)+LARGE(E15:N15,3)+LARGE(E15:N15,4)+LARGE(E15:N15,5)+LARGE(E15:N15,6))</f>
        <v>46</v>
      </c>
    </row>
    <row r="16" spans="1:15" ht="12.75">
      <c r="A16" s="30" t="str">
        <f t="shared" si="0"/>
        <v>11=</v>
      </c>
      <c r="B16" s="29" t="s">
        <v>257</v>
      </c>
      <c r="D16" s="29" t="s">
        <v>21</v>
      </c>
      <c r="F16" s="35">
        <v>45</v>
      </c>
      <c r="H16" s="35" t="s">
        <v>13</v>
      </c>
      <c r="O16" s="28">
        <f>IF(COUNT(E16:N16)&lt;=6,SUM(E16:N16),LARGE(E16:N16,1)+LARGE(E16:N16,2)+LARGE(E16:N16,3)+LARGE(E16:N16,4)+LARGE(E16:N16,5)+LARGE(E16:N16,6))</f>
        <v>45</v>
      </c>
    </row>
    <row r="17" spans="1:15" ht="12.75">
      <c r="A17" s="30" t="str">
        <f t="shared" si="0"/>
        <v>11=</v>
      </c>
      <c r="B17" s="29" t="s">
        <v>46</v>
      </c>
      <c r="D17" s="29" t="s">
        <v>16</v>
      </c>
      <c r="E17" s="35">
        <v>45</v>
      </c>
      <c r="F17" s="29" t="s">
        <v>13</v>
      </c>
      <c r="O17" s="28">
        <f>IF(COUNT(E17:N17)&lt;=6,SUM(E17:N17),LARGE(E17:N17,1)+LARGE(E17:N17,2)+LARGE(E17:N17,3)+LARGE(E17:N17,4)+LARGE(E17:N17,5)+LARGE(E17:N17,6))</f>
        <v>45</v>
      </c>
    </row>
    <row r="18" spans="1:15" ht="12.75">
      <c r="A18" s="30" t="str">
        <f t="shared" si="0"/>
        <v>13</v>
      </c>
      <c r="B18" s="29" t="s">
        <v>235</v>
      </c>
      <c r="D18" s="29" t="s">
        <v>16</v>
      </c>
      <c r="E18" s="35">
        <v>44</v>
      </c>
      <c r="F18" s="29" t="s">
        <v>13</v>
      </c>
      <c r="O18" s="28">
        <f>IF(COUNT(E18:N18)&lt;=6,SUM(E18:N18),LARGE(E18:N18,1)+LARGE(E18:N18,2)+LARGE(E18:N18,3)+LARGE(E18:N18,4)+LARGE(E18:N18,5)+LARGE(E18:N18,6))</f>
        <v>44</v>
      </c>
    </row>
    <row r="19" spans="1:15" ht="12.75">
      <c r="A19" s="30" t="str">
        <f t="shared" si="0"/>
        <v>14=</v>
      </c>
      <c r="B19" s="29" t="s">
        <v>261</v>
      </c>
      <c r="D19" s="29" t="s">
        <v>24</v>
      </c>
      <c r="F19" s="35">
        <v>42</v>
      </c>
      <c r="H19" s="35" t="s">
        <v>13</v>
      </c>
      <c r="O19" s="28">
        <f>IF(COUNT(E19:N19)&lt;=6,SUM(E19:N19),LARGE(E19:N19,1)+LARGE(E19:N19,2)+LARGE(E19:N19,3)+LARGE(E19:N19,4)+LARGE(E19:N19,5)+LARGE(E19:N19,6))</f>
        <v>42</v>
      </c>
    </row>
    <row r="20" spans="1:15" ht="12.75">
      <c r="A20" s="30" t="str">
        <f t="shared" si="0"/>
        <v>14=</v>
      </c>
      <c r="B20" s="29" t="s">
        <v>30</v>
      </c>
      <c r="D20" s="29" t="s">
        <v>16</v>
      </c>
      <c r="E20" s="35">
        <v>42</v>
      </c>
      <c r="F20" s="29" t="s">
        <v>13</v>
      </c>
      <c r="O20" s="28">
        <f>IF(COUNT(E20:N20)&lt;=6,SUM(E20:N20),LARGE(E20:N20,1)+LARGE(E20:N20,2)+LARGE(E20:N20,3)+LARGE(E20:N20,4)+LARGE(E20:N20,5)+LARGE(E20:N20,6))</f>
        <v>42</v>
      </c>
    </row>
    <row r="21" spans="1:15" ht="12.75">
      <c r="A21" s="30" t="str">
        <f t="shared" si="0"/>
        <v>16=</v>
      </c>
      <c r="B21" s="29" t="s">
        <v>262</v>
      </c>
      <c r="D21" s="29" t="s">
        <v>21</v>
      </c>
      <c r="F21" s="35">
        <v>41</v>
      </c>
      <c r="H21" s="35" t="s">
        <v>13</v>
      </c>
      <c r="O21" s="28">
        <f>IF(COUNT(E21:N21)&lt;=6,SUM(E21:N21),LARGE(E21:N21,1)+LARGE(E21:N21,2)+LARGE(E21:N21,3)+LARGE(E21:N21,4)+LARGE(E21:N21,5)+LARGE(E21:N21,6))</f>
        <v>41</v>
      </c>
    </row>
    <row r="22" spans="1:15" ht="12.75">
      <c r="A22" s="30" t="str">
        <f t="shared" si="0"/>
        <v>16=</v>
      </c>
      <c r="B22" s="29" t="s">
        <v>238</v>
      </c>
      <c r="D22" s="29" t="s">
        <v>16</v>
      </c>
      <c r="E22" s="35">
        <v>41</v>
      </c>
      <c r="F22" s="29" t="s">
        <v>13</v>
      </c>
      <c r="O22" s="28">
        <f>IF(COUNT(E22:N22)&lt;=6,SUM(E22:N22),LARGE(E22:N22,1)+LARGE(E22:N22,2)+LARGE(E22:N22,3)+LARGE(E22:N22,4)+LARGE(E22:N22,5)+LARGE(E22:N22,6))</f>
        <v>41</v>
      </c>
    </row>
    <row r="23" spans="1:15" ht="12.75">
      <c r="A23" s="30" t="str">
        <f t="shared" si="0"/>
        <v>18=</v>
      </c>
      <c r="B23" s="29" t="s">
        <v>263</v>
      </c>
      <c r="D23" s="29" t="s">
        <v>21</v>
      </c>
      <c r="F23" s="35">
        <v>40</v>
      </c>
      <c r="H23" s="35" t="s">
        <v>13</v>
      </c>
      <c r="O23" s="28">
        <f>IF(COUNT(E23:N23)&lt;=6,SUM(E23:N23),LARGE(E23:N23,1)+LARGE(E23:N23,2)+LARGE(E23:N23,3)+LARGE(E23:N23,4)+LARGE(E23:N23,5)+LARGE(E23:N23,6))</f>
        <v>40</v>
      </c>
    </row>
    <row r="24" spans="1:15" ht="12.75">
      <c r="A24" s="30" t="str">
        <f t="shared" si="0"/>
        <v>18=</v>
      </c>
      <c r="B24" s="29" t="s">
        <v>41</v>
      </c>
      <c r="D24" s="29" t="s">
        <v>16</v>
      </c>
      <c r="E24" s="35">
        <v>40</v>
      </c>
      <c r="F24" s="29" t="s">
        <v>13</v>
      </c>
      <c r="O24" s="28">
        <f>IF(COUNT(E24:N24)&lt;=6,SUM(E24:N24),LARGE(E24:N24,1)+LARGE(E24:N24,2)+LARGE(E24:N24,3)+LARGE(E24:N24,4)+LARGE(E24:N24,5)+LARGE(E24:N24,6))</f>
        <v>40</v>
      </c>
    </row>
    <row r="25" spans="1:15" ht="12.75">
      <c r="A25" s="30" t="str">
        <f t="shared" si="0"/>
        <v>20</v>
      </c>
      <c r="B25" s="29" t="s">
        <v>264</v>
      </c>
      <c r="D25" s="29" t="s">
        <v>24</v>
      </c>
      <c r="F25" s="35">
        <v>39</v>
      </c>
      <c r="H25" s="35" t="s">
        <v>13</v>
      </c>
      <c r="O25" s="28">
        <f>IF(COUNT(E25:N25)&lt;=6,SUM(E25:N25),LARGE(E25:N25,1)+LARGE(E25:N25,2)+LARGE(E25:N25,3)+LARGE(E25:N25,4)+LARGE(E25:N25,5)+LARGE(E25:N25,6))</f>
        <v>39</v>
      </c>
    </row>
    <row r="26" spans="1:15" ht="12.75">
      <c r="A26" s="30" t="str">
        <f t="shared" si="0"/>
        <v>21</v>
      </c>
      <c r="B26" s="29" t="s">
        <v>242</v>
      </c>
      <c r="D26" s="29" t="s">
        <v>16</v>
      </c>
      <c r="E26" s="35">
        <v>38</v>
      </c>
      <c r="F26" s="29" t="s">
        <v>13</v>
      </c>
      <c r="O26" s="28">
        <f>IF(COUNT(E26:N26)&lt;=6,SUM(E26:N26),LARGE(E26:N26,1)+LARGE(E26:N26,2)+LARGE(E26:N26,3)+LARGE(E26:N26,4)+LARGE(E26:N26,5)+LARGE(E26:N26,6))</f>
        <v>38</v>
      </c>
    </row>
    <row r="27" spans="1:15" ht="12.75">
      <c r="A27" s="30" t="str">
        <f t="shared" si="0"/>
        <v>22=</v>
      </c>
      <c r="B27" s="29" t="s">
        <v>266</v>
      </c>
      <c r="D27" s="29" t="s">
        <v>24</v>
      </c>
      <c r="F27" s="35">
        <v>37</v>
      </c>
      <c r="H27" s="35" t="s">
        <v>13</v>
      </c>
      <c r="O27" s="28">
        <f>IF(COUNT(E27:N27)&lt;=6,SUM(E27:N27),LARGE(E27:N27,1)+LARGE(E27:N27,2)+LARGE(E27:N27,3)+LARGE(E27:N27,4)+LARGE(E27:N27,5)+LARGE(E27:N27,6))</f>
        <v>37</v>
      </c>
    </row>
    <row r="28" spans="1:15" ht="12.75">
      <c r="A28" s="30" t="str">
        <f t="shared" si="0"/>
        <v>22=</v>
      </c>
      <c r="B28" s="29" t="s">
        <v>244</v>
      </c>
      <c r="D28" s="29" t="s">
        <v>16</v>
      </c>
      <c r="E28" s="35">
        <v>37</v>
      </c>
      <c r="F28" s="29" t="s">
        <v>13</v>
      </c>
      <c r="O28" s="28">
        <f>IF(COUNT(E28:N28)&lt;=6,SUM(E28:N28),LARGE(E28:N28,1)+LARGE(E28:N28,2)+LARGE(E28:N28,3)+LARGE(E28:N28,4)+LARGE(E28:N28,5)+LARGE(E28:N28,6))</f>
        <v>37</v>
      </c>
    </row>
    <row r="29" spans="1:15" ht="12.75">
      <c r="A29" s="30" t="str">
        <f t="shared" si="0"/>
        <v>24=</v>
      </c>
      <c r="B29" s="29" t="s">
        <v>268</v>
      </c>
      <c r="D29" s="29" t="s">
        <v>269</v>
      </c>
      <c r="F29" s="35">
        <v>36</v>
      </c>
      <c r="H29" s="35" t="s">
        <v>13</v>
      </c>
      <c r="O29" s="28">
        <f>IF(COUNT(E29:N29)&lt;=6,SUM(E29:N29),LARGE(E29:N29,1)+LARGE(E29:N29,2)+LARGE(E29:N29,3)+LARGE(E29:N29,4)+LARGE(E29:N29,5)+LARGE(E29:N29,6))</f>
        <v>36</v>
      </c>
    </row>
    <row r="30" spans="1:15" ht="12.75">
      <c r="A30" s="30" t="str">
        <f t="shared" si="0"/>
        <v>24=</v>
      </c>
      <c r="B30" s="29" t="s">
        <v>93</v>
      </c>
      <c r="D30" s="29" t="s">
        <v>16</v>
      </c>
      <c r="E30" s="35">
        <v>36</v>
      </c>
      <c r="F30" s="29" t="s">
        <v>13</v>
      </c>
      <c r="O30" s="28">
        <f>IF(COUNT(E30:N30)&lt;=6,SUM(E30:N30),LARGE(E30:N30,1)+LARGE(E30:N30,2)+LARGE(E30:N30,3)+LARGE(E30:N30,4)+LARGE(E30:N30,5)+LARGE(E30:N30,6))</f>
        <v>36</v>
      </c>
    </row>
    <row r="31" spans="1:15" ht="12.75">
      <c r="A31" s="30" t="str">
        <f t="shared" si="0"/>
        <v>26</v>
      </c>
      <c r="B31" s="29" t="s">
        <v>80</v>
      </c>
      <c r="D31" s="29" t="s">
        <v>16</v>
      </c>
      <c r="E31" s="35">
        <v>35</v>
      </c>
      <c r="F31" s="29" t="s">
        <v>13</v>
      </c>
      <c r="O31" s="28">
        <f>IF(COUNT(E31:N31)&lt;=6,SUM(E31:N31),LARGE(E31:N31,1)+LARGE(E31:N31,2)+LARGE(E31:N31,3)+LARGE(E31:N31,4)+LARGE(E31:N31,5)+LARGE(E31:N31,6))</f>
        <v>35</v>
      </c>
    </row>
    <row r="32" spans="1:15" ht="12.75">
      <c r="A32" s="30" t="str">
        <f t="shared" si="0"/>
        <v>27</v>
      </c>
      <c r="B32" s="29" t="s">
        <v>97</v>
      </c>
      <c r="D32" s="29" t="s">
        <v>16</v>
      </c>
      <c r="E32" s="35">
        <v>34</v>
      </c>
      <c r="F32" s="29" t="s">
        <v>13</v>
      </c>
      <c r="O32" s="28">
        <f>IF(COUNT(E32:N32)&lt;=6,SUM(E32:N32),LARGE(E32:N32,1)+LARGE(E32:N32,2)+LARGE(E32:N32,3)+LARGE(E32:N32,4)+LARGE(E32:N32,5)+LARGE(E32:N32,6))</f>
        <v>34</v>
      </c>
    </row>
    <row r="33" spans="1:15" ht="12.75">
      <c r="A33" s="30"/>
      <c r="B33" s="31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2.75">
      <c r="A34" s="30"/>
      <c r="B34" s="31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2.75">
      <c r="A35" s="32" t="s">
        <v>17</v>
      </c>
      <c r="B35" s="31"/>
      <c r="C35" s="27"/>
      <c r="D35" s="27"/>
      <c r="E35" s="30" t="s">
        <v>6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38.25">
      <c r="A36" s="33" t="s">
        <v>9</v>
      </c>
      <c r="B36" s="31" t="s">
        <v>3</v>
      </c>
      <c r="C36" s="31" t="s">
        <v>4</v>
      </c>
      <c r="D36" s="31" t="s">
        <v>5</v>
      </c>
      <c r="E36" s="34" t="s">
        <v>219</v>
      </c>
      <c r="F36" s="34" t="s">
        <v>220</v>
      </c>
      <c r="G36" s="34" t="s">
        <v>221</v>
      </c>
      <c r="H36" s="34" t="s">
        <v>222</v>
      </c>
      <c r="I36" s="34" t="s">
        <v>223</v>
      </c>
      <c r="J36" s="34" t="s">
        <v>227</v>
      </c>
      <c r="K36" s="34" t="s">
        <v>224</v>
      </c>
      <c r="L36" s="34" t="s">
        <v>225</v>
      </c>
      <c r="M36" s="34" t="s">
        <v>226</v>
      </c>
      <c r="N36" s="34" t="s">
        <v>68</v>
      </c>
      <c r="O36" s="34" t="s">
        <v>7</v>
      </c>
    </row>
    <row r="37" spans="1:15" ht="12.75">
      <c r="A37" s="30" t="str">
        <f>RANK(O37,O$37:O$42)&amp;IF(OR(O37=O36,O37=O38),"=","")</f>
        <v>1</v>
      </c>
      <c r="B37" s="29" t="s">
        <v>232</v>
      </c>
      <c r="D37" s="29" t="s">
        <v>22</v>
      </c>
      <c r="E37" s="35">
        <v>50</v>
      </c>
      <c r="F37" s="35">
        <v>50</v>
      </c>
      <c r="O37" s="28">
        <f>IF(COUNT(E37:N37)&lt;=6,SUM(E37:N37),LARGE(E37:N37,1)+LARGE(E37:N37,2)+LARGE(E37:N37,3)+LARGE(E37:N37,4)+LARGE(E37:N37,5)+LARGE(E37:N37,6))</f>
        <v>100</v>
      </c>
    </row>
    <row r="38" spans="1:15" ht="12.75">
      <c r="A38" s="30" t="str">
        <f>RANK(O38,O$37:O$42)&amp;IF(OR(O38=O37,O38=O39),"=","")</f>
        <v>2</v>
      </c>
      <c r="B38" s="29" t="s">
        <v>245</v>
      </c>
      <c r="D38" s="29" t="s">
        <v>22</v>
      </c>
      <c r="E38" s="35">
        <v>47</v>
      </c>
      <c r="F38" s="35">
        <v>49</v>
      </c>
      <c r="O38" s="28">
        <f>IF(COUNT(E38:N38)&lt;=6,SUM(E38:N38),LARGE(E38:N38,1)+LARGE(E38:N38,2)+LARGE(E38:N38,3)+LARGE(E38:N38,4)+LARGE(E38:N38,5)+LARGE(E38:N38,6))</f>
        <v>96</v>
      </c>
    </row>
    <row r="39" spans="1:15" ht="12.75">
      <c r="A39" s="30" t="str">
        <f>RANK(O39,O$37:O$42)&amp;IF(OR(O39=O38,O39=O40),"=","")</f>
        <v>3</v>
      </c>
      <c r="B39" s="29" t="s">
        <v>18</v>
      </c>
      <c r="D39" s="29" t="s">
        <v>20</v>
      </c>
      <c r="E39" s="35">
        <v>49</v>
      </c>
      <c r="O39" s="28">
        <f>IF(COUNT(E39:N39)&lt;=6,SUM(E39:N39),LARGE(E39:N39,1)+LARGE(E39:N39,2)+LARGE(E39:N39,3)+LARGE(E39:N39,4)+LARGE(E39:N39,5)+LARGE(E39:N39,6))</f>
        <v>49</v>
      </c>
    </row>
    <row r="40" spans="1:15" ht="12.75">
      <c r="A40" s="30" t="str">
        <f>RANK(O40,O$37:O$42)&amp;IF(OR(O40=O39,O40=O41),"=","")</f>
        <v>4=</v>
      </c>
      <c r="B40" s="29" t="s">
        <v>259</v>
      </c>
      <c r="D40" s="29" t="s">
        <v>22</v>
      </c>
      <c r="F40" s="35">
        <v>48</v>
      </c>
      <c r="G40" s="35" t="s">
        <v>13</v>
      </c>
      <c r="O40" s="28">
        <f>IF(COUNT(E40:N40)&lt;=6,SUM(E40:N40),LARGE(E40:N40,1)+LARGE(E40:N40,2)+LARGE(E40:N40,3)+LARGE(E40:N40,4)+LARGE(E40:N40,5)+LARGE(E40:N40,6))</f>
        <v>48</v>
      </c>
    </row>
    <row r="41" spans="1:15" ht="12.75">
      <c r="A41" s="30" t="str">
        <f>RANK(O41,O$37:O$42)&amp;IF(OR(O41=O40,O41=O42),"=","")</f>
        <v>4=</v>
      </c>
      <c r="B41" s="29" t="s">
        <v>96</v>
      </c>
      <c r="D41" s="29" t="s">
        <v>20</v>
      </c>
      <c r="E41" s="35">
        <v>48</v>
      </c>
      <c r="O41" s="28">
        <f>IF(COUNT(E41:N41)&lt;=6,SUM(E41:N41),LARGE(E41:N41,1)+LARGE(E41:N41,2)+LARGE(E41:N41,3)+LARGE(E41:N41,4)+LARGE(E41:N41,5)+LARGE(E41:N41,6))</f>
        <v>48</v>
      </c>
    </row>
    <row r="42" spans="1:15" ht="12.75">
      <c r="A42" s="30" t="str">
        <f>RANK(O42,O$37:O$42)&amp;IF(OR(O42=O41,O42=O43),"=","")</f>
        <v>6</v>
      </c>
      <c r="B42" s="29" t="s">
        <v>267</v>
      </c>
      <c r="D42" s="29" t="s">
        <v>22</v>
      </c>
      <c r="F42" s="35">
        <v>47</v>
      </c>
      <c r="G42" s="35" t="s">
        <v>13</v>
      </c>
      <c r="O42" s="28">
        <f>IF(COUNT(E42:N42)&lt;=6,SUM(E42:N42),LARGE(E42:N42,1)+LARGE(E42:N42,2)+LARGE(E42:N42,3)+LARGE(E42:N42,4)+LARGE(E42:N42,5)+LARGE(E42:N42,6))</f>
        <v>47</v>
      </c>
    </row>
    <row r="43" spans="1:15" ht="12.75">
      <c r="A43" s="30"/>
      <c r="B43" s="31"/>
      <c r="C43" s="2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</sheetData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" sqref="H1:I2"/>
    </sheetView>
  </sheetViews>
  <sheetFormatPr defaultColWidth="9.140625" defaultRowHeight="12.75"/>
  <cols>
    <col min="1" max="1" width="5.57421875" style="0" bestFit="1" customWidth="1"/>
    <col min="2" max="2" width="17.7109375" style="0" bestFit="1" customWidth="1"/>
    <col min="3" max="3" width="5.7109375" style="26" bestFit="1" customWidth="1"/>
    <col min="4" max="4" width="6.28125" style="4" bestFit="1" customWidth="1"/>
    <col min="5" max="5" width="7.28125" style="4" bestFit="1" customWidth="1"/>
    <col min="6" max="6" width="5.8515625" style="4" bestFit="1" customWidth="1"/>
  </cols>
  <sheetData>
    <row r="1" spans="1:9" ht="12.75">
      <c r="A1" s="20" t="s">
        <v>98</v>
      </c>
      <c r="B1" s="21" t="s">
        <v>3</v>
      </c>
      <c r="C1" s="24" t="s">
        <v>52</v>
      </c>
      <c r="D1" s="20" t="s">
        <v>11</v>
      </c>
      <c r="E1" s="20" t="s">
        <v>100</v>
      </c>
      <c r="F1" s="20" t="s">
        <v>51</v>
      </c>
      <c r="G1" s="10"/>
      <c r="H1" s="12" t="s">
        <v>16</v>
      </c>
      <c r="I1" s="12" t="s">
        <v>20</v>
      </c>
    </row>
    <row r="2" spans="1:9" ht="12.75">
      <c r="A2" s="22">
        <v>1</v>
      </c>
      <c r="B2" s="23" t="s">
        <v>1</v>
      </c>
      <c r="C2" s="25" t="s">
        <v>16</v>
      </c>
      <c r="D2" s="22">
        <v>240</v>
      </c>
      <c r="E2" s="22">
        <v>10</v>
      </c>
      <c r="F2" s="22">
        <f>D2-E2</f>
        <v>230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s="22">
        <v>2</v>
      </c>
      <c r="B3" s="23" t="s">
        <v>94</v>
      </c>
      <c r="C3" s="25" t="s">
        <v>16</v>
      </c>
      <c r="D3" s="22">
        <v>190</v>
      </c>
      <c r="E3" s="22"/>
      <c r="F3" s="22">
        <f>D3-E3</f>
        <v>190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s="22">
        <v>3</v>
      </c>
      <c r="B4" s="23" t="s">
        <v>30</v>
      </c>
      <c r="C4" s="25" t="s">
        <v>16</v>
      </c>
      <c r="D4" s="22">
        <v>190</v>
      </c>
      <c r="E4" s="22">
        <v>20</v>
      </c>
      <c r="F4" s="22">
        <f>D4-E4</f>
        <v>170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s="22">
        <v>4</v>
      </c>
      <c r="B5" s="23" t="s">
        <v>2</v>
      </c>
      <c r="C5" s="25" t="s">
        <v>16</v>
      </c>
      <c r="D5" s="22">
        <v>140</v>
      </c>
      <c r="E5" s="22">
        <v>10</v>
      </c>
      <c r="F5" s="22">
        <f>D5-E5</f>
        <v>130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 s="22">
        <f>RANK(F6,F$2:F$6)</f>
        <v>5</v>
      </c>
      <c r="B6" s="23" t="s">
        <v>40</v>
      </c>
      <c r="C6" s="25" t="s">
        <v>20</v>
      </c>
      <c r="D6" s="22">
        <v>140</v>
      </c>
      <c r="E6" s="22">
        <v>60</v>
      </c>
      <c r="F6" s="22">
        <f>D6-E6</f>
        <v>80</v>
      </c>
      <c r="H6" s="10">
        <f>IF(LEFT($C6,1)=H$1,50-SUMPRODUCT(($A$2:$A6&lt;&gt;$A6)*(LEFT($C$2:$C6,1)=H$1)),"")</f>
      </c>
      <c r="I6" s="10">
        <f>IF(LEFT($C6,1)=I$1,50-SUMPRODUCT(($A$2:$A6&lt;&gt;$A6)*(LEFT($C$2:$C6,1)=I$1)),"")</f>
        <v>50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38" sqref="G38"/>
    </sheetView>
  </sheetViews>
  <sheetFormatPr defaultColWidth="9.140625" defaultRowHeight="12.75"/>
  <cols>
    <col min="2" max="2" width="19.7109375" style="0" bestFit="1" customWidth="1"/>
    <col min="10" max="11" width="9.140625" style="35" customWidth="1"/>
  </cols>
  <sheetData>
    <row r="1" spans="1:11" ht="15">
      <c r="A1" s="36" t="s">
        <v>209</v>
      </c>
      <c r="B1" s="37" t="s">
        <v>3</v>
      </c>
      <c r="C1" s="36" t="s">
        <v>210</v>
      </c>
      <c r="D1" s="38" t="s">
        <v>11</v>
      </c>
      <c r="E1" s="38" t="s">
        <v>10</v>
      </c>
      <c r="F1" s="38" t="s">
        <v>100</v>
      </c>
      <c r="G1" s="38" t="s">
        <v>211</v>
      </c>
      <c r="J1" s="39" t="s">
        <v>16</v>
      </c>
      <c r="K1" s="39" t="s">
        <v>20</v>
      </c>
    </row>
    <row r="2" spans="1:11" ht="15">
      <c r="A2" s="36">
        <v>1</v>
      </c>
      <c r="B2" s="37" t="s">
        <v>12</v>
      </c>
      <c r="C2" s="36" t="s">
        <v>21</v>
      </c>
      <c r="D2" s="37">
        <v>210</v>
      </c>
      <c r="E2" s="37">
        <v>35</v>
      </c>
      <c r="F2" s="37"/>
      <c r="G2" s="37">
        <v>210</v>
      </c>
      <c r="H2" s="37"/>
      <c r="J2" s="35">
        <f>IF(LEFT($C2,1)=J$1,50-SUMPRODUCT(($A$2:$A2&lt;&gt;$A2)*(LEFT($C$2:$C2,1)=J$1)),"")</f>
        <v>50</v>
      </c>
      <c r="K2" s="35">
        <f>IF(LEFT($C2,1)=K$1,50-SUMPRODUCT(($A$2:$A2&lt;&gt;$A2)*(LEFT($C$2:$C2,1)=K$1)),"")</f>
      </c>
    </row>
    <row r="3" spans="1:11" ht="15">
      <c r="A3" s="36">
        <v>2</v>
      </c>
      <c r="B3" s="37" t="s">
        <v>93</v>
      </c>
      <c r="C3" s="36" t="s">
        <v>21</v>
      </c>
      <c r="D3" s="37">
        <v>210</v>
      </c>
      <c r="E3" s="37">
        <v>43</v>
      </c>
      <c r="F3" s="37"/>
      <c r="G3" s="37">
        <v>210</v>
      </c>
      <c r="H3" s="37"/>
      <c r="J3" s="35">
        <f>IF(LEFT($C3,1)=J$1,50-SUMPRODUCT(($A$2:$A3&lt;&gt;$A3)*(LEFT($C$2:$C3,1)=J$1)),"")</f>
        <v>49</v>
      </c>
      <c r="K3" s="35">
        <f>IF(LEFT($C3,1)=K$1,50-SUMPRODUCT(($A$2:$A3&lt;&gt;$A3)*(LEFT($C$2:$C3,1)=K$1)),"")</f>
      </c>
    </row>
    <row r="4" spans="1:11" ht="15">
      <c r="A4" s="36" t="s">
        <v>70</v>
      </c>
      <c r="B4" s="37" t="s">
        <v>42</v>
      </c>
      <c r="C4" s="36" t="s">
        <v>28</v>
      </c>
      <c r="D4" s="37">
        <v>210</v>
      </c>
      <c r="E4" s="37">
        <v>44</v>
      </c>
      <c r="F4" s="37"/>
      <c r="G4" s="37">
        <v>210</v>
      </c>
      <c r="H4" s="37"/>
      <c r="J4" s="35">
        <f>IF(LEFT($C4,1)=J$1,50-SUMPRODUCT(($A$2:$A4&lt;&gt;$A4)*(LEFT($C$2:$C4,1)=J$1)),"")</f>
        <v>48</v>
      </c>
      <c r="K4" s="35">
        <f>IF(LEFT($C4,1)=K$1,50-SUMPRODUCT(($A$2:$A4&lt;&gt;$A4)*(LEFT($C$2:$C4,1)=K$1)),"")</f>
      </c>
    </row>
    <row r="5" spans="1:11" ht="15">
      <c r="A5" s="36" t="s">
        <v>70</v>
      </c>
      <c r="B5" s="37" t="s">
        <v>46</v>
      </c>
      <c r="C5" s="36" t="s">
        <v>21</v>
      </c>
      <c r="D5" s="37">
        <v>210</v>
      </c>
      <c r="E5" s="37">
        <v>44</v>
      </c>
      <c r="F5" s="37"/>
      <c r="G5" s="37">
        <v>210</v>
      </c>
      <c r="H5" s="37"/>
      <c r="J5" s="35">
        <f>IF(LEFT($C5,1)=J$1,50-SUMPRODUCT(($A$2:$A5&lt;&gt;$A5)*(LEFT($C$2:$C5,1)=J$1)),"")</f>
        <v>48</v>
      </c>
      <c r="K5" s="35">
        <f>IF(LEFT($C5,1)=K$1,50-SUMPRODUCT(($A$2:$A5&lt;&gt;$A5)*(LEFT($C$2:$C5,1)=K$1)),"")</f>
      </c>
    </row>
    <row r="6" spans="1:11" ht="15">
      <c r="A6" s="36" t="s">
        <v>212</v>
      </c>
      <c r="B6" s="37" t="s">
        <v>45</v>
      </c>
      <c r="C6" s="36" t="s">
        <v>21</v>
      </c>
      <c r="D6" s="37">
        <v>210</v>
      </c>
      <c r="E6" s="37">
        <v>46</v>
      </c>
      <c r="F6" s="37">
        <v>10</v>
      </c>
      <c r="G6" s="37">
        <v>200</v>
      </c>
      <c r="H6" s="37"/>
      <c r="J6" s="35">
        <f>IF(LEFT($C6,1)=J$1,50-SUMPRODUCT(($A$2:$A6&lt;&gt;$A6)*(LEFT($C$2:$C6,1)=J$1)),"")</f>
        <v>46</v>
      </c>
      <c r="K6" s="35">
        <f>IF(LEFT($C6,1)=K$1,50-SUMPRODUCT(($A$2:$A6&lt;&gt;$A6)*(LEFT($C$2:$C6,1)=K$1)),"")</f>
      </c>
    </row>
    <row r="7" spans="1:11" ht="15">
      <c r="A7" s="36" t="s">
        <v>212</v>
      </c>
      <c r="B7" s="37" t="s">
        <v>60</v>
      </c>
      <c r="C7" s="36" t="s">
        <v>21</v>
      </c>
      <c r="D7" s="37">
        <v>200</v>
      </c>
      <c r="E7" s="37"/>
      <c r="F7" s="37"/>
      <c r="G7" s="37">
        <v>200</v>
      </c>
      <c r="H7" s="37"/>
      <c r="J7" s="35">
        <f>IF(LEFT($C7,1)=J$1,50-SUMPRODUCT(($A$2:$A7&lt;&gt;$A7)*(LEFT($C$2:$C7,1)=J$1)),"")</f>
        <v>46</v>
      </c>
      <c r="K7" s="35">
        <f>IF(LEFT($C7,1)=K$1,50-SUMPRODUCT(($A$2:$A7&lt;&gt;$A7)*(LEFT($C$2:$C7,1)=K$1)),"")</f>
      </c>
    </row>
    <row r="8" spans="1:11" ht="15">
      <c r="A8" s="36" t="s">
        <v>212</v>
      </c>
      <c r="B8" s="37" t="s">
        <v>38</v>
      </c>
      <c r="C8" s="36" t="s">
        <v>22</v>
      </c>
      <c r="D8" s="37">
        <v>200</v>
      </c>
      <c r="E8" s="37"/>
      <c r="F8" s="37"/>
      <c r="G8" s="37">
        <v>200</v>
      </c>
      <c r="J8" s="35">
        <f>IF(LEFT($C8,1)=J$1,50-SUMPRODUCT(($A$2:$A8&lt;&gt;$A8)*(LEFT($C$2:$C8,1)=J$1)),"")</f>
      </c>
      <c r="K8" s="35">
        <f>IF(LEFT($C8,1)=K$1,50-SUMPRODUCT(($A$2:$A8&lt;&gt;$A8)*(LEFT($C$2:$C8,1)=K$1)),"")</f>
        <v>50</v>
      </c>
    </row>
    <row r="9" spans="1:11" ht="15">
      <c r="A9" s="36" t="s">
        <v>212</v>
      </c>
      <c r="B9" s="37" t="s">
        <v>43</v>
      </c>
      <c r="C9" s="36" t="s">
        <v>21</v>
      </c>
      <c r="D9" s="37">
        <v>200</v>
      </c>
      <c r="E9" s="37"/>
      <c r="F9" s="37"/>
      <c r="G9" s="37">
        <v>200</v>
      </c>
      <c r="H9" s="37"/>
      <c r="J9" s="35">
        <f>IF(LEFT($C9,1)=J$1,50-SUMPRODUCT(($A$2:$A9&lt;&gt;$A9)*(LEFT($C$2:$C9,1)=J$1)),"")</f>
        <v>46</v>
      </c>
      <c r="K9" s="35">
        <f>IF(LEFT($C9,1)=K$1,50-SUMPRODUCT(($A$2:$A9&lt;&gt;$A9)*(LEFT($C$2:$C9,1)=K$1)),"")</f>
      </c>
    </row>
    <row r="10" spans="1:11" ht="15">
      <c r="A10" s="36" t="s">
        <v>212</v>
      </c>
      <c r="B10" s="37" t="s">
        <v>30</v>
      </c>
      <c r="C10" s="36" t="s">
        <v>24</v>
      </c>
      <c r="D10" s="37">
        <v>200</v>
      </c>
      <c r="E10" s="37"/>
      <c r="F10" s="37"/>
      <c r="G10" s="37">
        <v>200</v>
      </c>
      <c r="H10" s="37"/>
      <c r="J10" s="35">
        <f>IF(LEFT($C10,1)=J$1,50-SUMPRODUCT(($A$2:$A10&lt;&gt;$A10)*(LEFT($C$2:$C10,1)=J$1)),"")</f>
        <v>46</v>
      </c>
      <c r="K10" s="35">
        <f>IF(LEFT($C10,1)=K$1,50-SUMPRODUCT(($A$2:$A10&lt;&gt;$A10)*(LEFT($C$2:$C10,1)=K$1)),"")</f>
      </c>
    </row>
    <row r="11" spans="1:11" ht="15">
      <c r="A11" s="36" t="s">
        <v>212</v>
      </c>
      <c r="B11" s="37" t="s">
        <v>78</v>
      </c>
      <c r="C11" s="36" t="s">
        <v>21</v>
      </c>
      <c r="D11" s="37">
        <v>200</v>
      </c>
      <c r="E11" s="37"/>
      <c r="F11" s="37"/>
      <c r="G11" s="37">
        <v>200</v>
      </c>
      <c r="H11" s="37"/>
      <c r="J11" s="35">
        <f>IF(LEFT($C11,1)=J$1,50-SUMPRODUCT(($A$2:$A11&lt;&gt;$A11)*(LEFT($C$2:$C11,1)=J$1)),"")</f>
        <v>46</v>
      </c>
      <c r="K11" s="35">
        <f>IF(LEFT($C11,1)=K$1,50-SUMPRODUCT(($A$2:$A11&lt;&gt;$A11)*(LEFT($C$2:$C11,1)=K$1)),"")</f>
      </c>
    </row>
    <row r="12" spans="1:11" ht="15">
      <c r="A12" s="36" t="s">
        <v>95</v>
      </c>
      <c r="B12" s="37" t="s">
        <v>40</v>
      </c>
      <c r="C12" s="36" t="s">
        <v>22</v>
      </c>
      <c r="D12" s="37">
        <v>190</v>
      </c>
      <c r="E12" s="37"/>
      <c r="F12" s="37"/>
      <c r="G12" s="37">
        <v>190</v>
      </c>
      <c r="J12" s="35">
        <f>IF(LEFT($C12,1)=J$1,50-SUMPRODUCT(($A$2:$A12&lt;&gt;$A12)*(LEFT($C$2:$C12,1)=J$1)),"")</f>
      </c>
      <c r="K12" s="35">
        <f>IF(LEFT($C12,1)=K$1,50-SUMPRODUCT(($A$2:$A12&lt;&gt;$A12)*(LEFT($C$2:$C12,1)=K$1)),"")</f>
        <v>49</v>
      </c>
    </row>
    <row r="13" spans="1:11" ht="15">
      <c r="A13" s="36" t="s">
        <v>95</v>
      </c>
      <c r="B13" s="37" t="s">
        <v>18</v>
      </c>
      <c r="C13" s="36" t="s">
        <v>22</v>
      </c>
      <c r="D13" s="37">
        <v>190</v>
      </c>
      <c r="E13" s="37"/>
      <c r="F13" s="37"/>
      <c r="G13" s="37">
        <v>190</v>
      </c>
      <c r="J13" s="35">
        <f>IF(LEFT($C13,1)=J$1,50-SUMPRODUCT(($A$2:$A13&lt;&gt;$A13)*(LEFT($C$2:$C13,1)=J$1)),"")</f>
      </c>
      <c r="K13" s="35">
        <f>IF(LEFT($C13,1)=K$1,50-SUMPRODUCT(($A$2:$A13&lt;&gt;$A13)*(LEFT($C$2:$C13,1)=K$1)),"")</f>
        <v>49</v>
      </c>
    </row>
    <row r="14" spans="1:11" ht="15">
      <c r="A14" s="36" t="s">
        <v>81</v>
      </c>
      <c r="B14" s="37" t="s">
        <v>58</v>
      </c>
      <c r="C14" s="36" t="s">
        <v>21</v>
      </c>
      <c r="D14" s="37">
        <v>210</v>
      </c>
      <c r="E14" s="37">
        <v>49</v>
      </c>
      <c r="F14" s="37">
        <v>40</v>
      </c>
      <c r="G14" s="37">
        <v>170</v>
      </c>
      <c r="H14" s="37"/>
      <c r="J14" s="35">
        <f>IF(LEFT($C14,1)=J$1,50-SUMPRODUCT(($A$2:$A14&lt;&gt;$A14)*(LEFT($C$2:$C14,1)=J$1)),"")</f>
        <v>41</v>
      </c>
      <c r="K14" s="35">
        <f>IF(LEFT($C14,1)=K$1,50-SUMPRODUCT(($A$2:$A14&lt;&gt;$A14)*(LEFT($C$2:$C14,1)=K$1)),"")</f>
      </c>
    </row>
    <row r="15" spans="1:11" ht="15">
      <c r="A15" s="36" t="s">
        <v>81</v>
      </c>
      <c r="B15" s="37" t="s">
        <v>80</v>
      </c>
      <c r="C15" s="36" t="s">
        <v>23</v>
      </c>
      <c r="D15" s="37">
        <v>170</v>
      </c>
      <c r="E15" s="37"/>
      <c r="F15" s="37"/>
      <c r="G15" s="37">
        <v>170</v>
      </c>
      <c r="H15" s="37"/>
      <c r="J15" s="35">
        <f>IF(LEFT($C15,1)=J$1,50-SUMPRODUCT(($A$2:$A15&lt;&gt;$A15)*(LEFT($C$2:$C15,1)=J$1)),"")</f>
        <v>41</v>
      </c>
      <c r="K15" s="35">
        <f>IF(LEFT($C15,1)=K$1,50-SUMPRODUCT(($A$2:$A15&lt;&gt;$A15)*(LEFT($C$2:$C15,1)=K$1)),"")</f>
      </c>
    </row>
    <row r="16" spans="1:11" ht="15">
      <c r="A16" s="36">
        <v>15</v>
      </c>
      <c r="B16" s="37" t="s">
        <v>2</v>
      </c>
      <c r="C16" s="36" t="s">
        <v>27</v>
      </c>
      <c r="D16" s="37">
        <v>160</v>
      </c>
      <c r="E16" s="37"/>
      <c r="F16" s="37"/>
      <c r="G16" s="37">
        <v>160</v>
      </c>
      <c r="H16" s="37"/>
      <c r="J16" s="35">
        <f>IF(LEFT($C16,1)=J$1,50-SUMPRODUCT(($A$2:$A16&lt;&gt;$A16)*(LEFT($C$2:$C16,1)=J$1)),"")</f>
        <v>39</v>
      </c>
      <c r="K16" s="35">
        <f>IF(LEFT($C16,1)=K$1,50-SUMPRODUCT(($A$2:$A16&lt;&gt;$A16)*(LEFT($C$2:$C16,1)=K$1)),"")</f>
      </c>
    </row>
    <row r="17" spans="1:11" ht="15">
      <c r="A17" s="36" t="s">
        <v>213</v>
      </c>
      <c r="B17" s="37" t="s">
        <v>41</v>
      </c>
      <c r="C17" s="36" t="s">
        <v>69</v>
      </c>
      <c r="D17" s="37">
        <v>160</v>
      </c>
      <c r="E17" s="37">
        <v>46</v>
      </c>
      <c r="F17" s="37">
        <v>10</v>
      </c>
      <c r="G17" s="37">
        <v>150</v>
      </c>
      <c r="H17" s="37"/>
      <c r="J17" s="35">
        <f>IF(LEFT($C17,1)=J$1,50-SUMPRODUCT(($A$2:$A17&lt;&gt;$A17)*(LEFT($C$2:$C17,1)=J$1)),"")</f>
        <v>38</v>
      </c>
      <c r="K17" s="35">
        <f>IF(LEFT($C17,1)=K$1,50-SUMPRODUCT(($A$2:$A17&lt;&gt;$A17)*(LEFT($C$2:$C17,1)=K$1)),"")</f>
      </c>
    </row>
    <row r="18" spans="1:11" ht="15">
      <c r="A18" s="36" t="s">
        <v>213</v>
      </c>
      <c r="B18" s="37" t="s">
        <v>204</v>
      </c>
      <c r="C18" s="36" t="s">
        <v>22</v>
      </c>
      <c r="D18" s="37">
        <v>150</v>
      </c>
      <c r="E18" s="37"/>
      <c r="F18" s="37"/>
      <c r="G18" s="37">
        <v>150</v>
      </c>
      <c r="J18" s="35">
        <f>IF(LEFT($C18,1)=J$1,50-SUMPRODUCT(($A$2:$A18&lt;&gt;$A18)*(LEFT($C$2:$C18,1)=J$1)),"")</f>
      </c>
      <c r="K18" s="35">
        <f>IF(LEFT($C18,1)=K$1,50-SUMPRODUCT(($A$2:$A18&lt;&gt;$A18)*(LEFT($C$2:$C18,1)=K$1)),"")</f>
        <v>47</v>
      </c>
    </row>
    <row r="19" spans="1:11" ht="15">
      <c r="A19" s="36" t="s">
        <v>213</v>
      </c>
      <c r="B19" s="37" t="s">
        <v>97</v>
      </c>
      <c r="C19" s="36" t="s">
        <v>21</v>
      </c>
      <c r="D19" s="37">
        <v>150</v>
      </c>
      <c r="E19" s="37"/>
      <c r="F19" s="37"/>
      <c r="G19" s="37">
        <v>150</v>
      </c>
      <c r="H19" s="37"/>
      <c r="J19" s="35">
        <f>IF(LEFT($C19,1)=J$1,50-SUMPRODUCT(($A$2:$A19&lt;&gt;$A19)*(LEFT($C$2:$C19,1)=J$1)),"")</f>
        <v>38</v>
      </c>
      <c r="K19" s="35">
        <f>IF(LEFT($C19,1)=K$1,50-SUMPRODUCT(($A$2:$A19&lt;&gt;$A19)*(LEFT($C$2:$C19,1)=K$1)),"")</f>
      </c>
    </row>
    <row r="20" spans="1:11" ht="15">
      <c r="A20" s="36">
        <v>19</v>
      </c>
      <c r="B20" s="37" t="s">
        <v>199</v>
      </c>
      <c r="C20" s="36" t="s">
        <v>28</v>
      </c>
      <c r="D20" s="37">
        <v>140</v>
      </c>
      <c r="E20" s="37"/>
      <c r="F20" s="37"/>
      <c r="G20" s="37">
        <v>140</v>
      </c>
      <c r="H20" s="37"/>
      <c r="J20" s="35">
        <f>IF(LEFT($C20,1)=J$1,50-SUMPRODUCT(($A$2:$A20&lt;&gt;$A20)*(LEFT($C$2:$C20,1)=J$1)),"")</f>
        <v>36</v>
      </c>
      <c r="K20" s="35">
        <f>IF(LEFT($C20,1)=K$1,50-SUMPRODUCT(($A$2:$A20&lt;&gt;$A20)*(LEFT($C$2:$C20,1)=K$1)),"")</f>
      </c>
    </row>
    <row r="21" spans="1:11" ht="15">
      <c r="A21" s="36" t="s">
        <v>214</v>
      </c>
      <c r="B21" s="37" t="s">
        <v>90</v>
      </c>
      <c r="C21" s="36" t="s">
        <v>22</v>
      </c>
      <c r="D21" s="37">
        <v>130</v>
      </c>
      <c r="E21" s="37"/>
      <c r="F21" s="37"/>
      <c r="G21" s="37">
        <v>130</v>
      </c>
      <c r="J21" s="35">
        <f>IF(LEFT($C21,1)=J$1,50-SUMPRODUCT(($A$2:$A21&lt;&gt;$A21)*(LEFT($C$2:$C21,1)=J$1)),"")</f>
      </c>
      <c r="K21" s="35">
        <f>IF(LEFT($C21,1)=K$1,50-SUMPRODUCT(($A$2:$A21&lt;&gt;$A21)*(LEFT($C$2:$C21,1)=K$1)),"")</f>
        <v>46</v>
      </c>
    </row>
    <row r="22" spans="1:11" ht="15">
      <c r="A22" s="36" t="s">
        <v>214</v>
      </c>
      <c r="B22" s="37" t="s">
        <v>205</v>
      </c>
      <c r="C22" s="36" t="s">
        <v>22</v>
      </c>
      <c r="D22" s="37">
        <v>130</v>
      </c>
      <c r="E22" s="37"/>
      <c r="F22" s="37"/>
      <c r="G22" s="37">
        <v>130</v>
      </c>
      <c r="J22" s="35">
        <f>IF(LEFT($C22,1)=J$1,50-SUMPRODUCT(($A$2:$A22&lt;&gt;$A22)*(LEFT($C$2:$C22,1)=J$1)),"")</f>
      </c>
      <c r="K22" s="35">
        <f>IF(LEFT($C22,1)=K$1,50-SUMPRODUCT(($A$2:$A22&lt;&gt;$A22)*(LEFT($C$2:$C22,1)=K$1)),"")</f>
        <v>46</v>
      </c>
    </row>
    <row r="23" spans="1:11" ht="15">
      <c r="A23" s="36" t="s">
        <v>215</v>
      </c>
      <c r="B23" s="37" t="s">
        <v>201</v>
      </c>
      <c r="C23" s="36" t="s">
        <v>21</v>
      </c>
      <c r="D23" s="37">
        <v>110</v>
      </c>
      <c r="E23" s="37"/>
      <c r="F23" s="37"/>
      <c r="G23" s="37">
        <v>110</v>
      </c>
      <c r="J23" s="35">
        <f>IF(LEFT($C23,1)=J$1,50-SUMPRODUCT(($A$2:$A23&lt;&gt;$A23)*(LEFT($C$2:$C23,1)=J$1)),"")</f>
        <v>35</v>
      </c>
      <c r="K23" s="35">
        <f>IF(LEFT($C23,1)=K$1,50-SUMPRODUCT(($A$2:$A23&lt;&gt;$A23)*(LEFT($C$2:$C23,1)=K$1)),"")</f>
      </c>
    </row>
    <row r="24" spans="1:11" ht="15">
      <c r="A24" s="36" t="s">
        <v>215</v>
      </c>
      <c r="B24" s="37" t="s">
        <v>191</v>
      </c>
      <c r="C24" s="36" t="s">
        <v>21</v>
      </c>
      <c r="D24" s="37">
        <v>110</v>
      </c>
      <c r="E24" s="37"/>
      <c r="F24" s="37"/>
      <c r="G24" s="37">
        <v>110</v>
      </c>
      <c r="J24" s="35">
        <f>IF(LEFT($C24,1)=J$1,50-SUMPRODUCT(($A$2:$A24&lt;&gt;$A24)*(LEFT($C$2:$C24,1)=J$1)),"")</f>
        <v>35</v>
      </c>
      <c r="K24" s="35">
        <f>IF(LEFT($C24,1)=K$1,50-SUMPRODUCT(($A$2:$A24&lt;&gt;$A24)*(LEFT($C$2:$C24,1)=K$1)),"")</f>
      </c>
    </row>
    <row r="25" spans="1:11" ht="15">
      <c r="A25" s="36" t="s">
        <v>215</v>
      </c>
      <c r="B25" s="37" t="s">
        <v>200</v>
      </c>
      <c r="C25" s="36" t="s">
        <v>21</v>
      </c>
      <c r="D25" s="37">
        <v>110</v>
      </c>
      <c r="E25" s="37"/>
      <c r="F25" s="37"/>
      <c r="G25" s="37">
        <v>110</v>
      </c>
      <c r="J25" s="35">
        <f>IF(LEFT($C25,1)=J$1,50-SUMPRODUCT(($A$2:$A25&lt;&gt;$A25)*(LEFT($C$2:$C25,1)=J$1)),"")</f>
        <v>35</v>
      </c>
      <c r="K25" s="35">
        <f>IF(LEFT($C25,1)=K$1,50-SUMPRODUCT(($A$2:$A25&lt;&gt;$A25)*(LEFT($C$2:$C25,1)=K$1)),"")</f>
      </c>
    </row>
    <row r="26" spans="1:11" ht="15">
      <c r="A26" s="36" t="s">
        <v>216</v>
      </c>
      <c r="B26" s="37" t="s">
        <v>190</v>
      </c>
      <c r="C26" s="36" t="s">
        <v>22</v>
      </c>
      <c r="D26" s="37">
        <v>90</v>
      </c>
      <c r="E26" s="37"/>
      <c r="F26" s="37"/>
      <c r="G26" s="37">
        <v>90</v>
      </c>
      <c r="J26" s="35">
        <f>IF(LEFT($C26,1)=J$1,50-SUMPRODUCT(($A$2:$A26&lt;&gt;$A26)*(LEFT($C$2:$C26,1)=J$1)),"")</f>
      </c>
      <c r="K26" s="35">
        <f>IF(LEFT($C26,1)=K$1,50-SUMPRODUCT(($A$2:$A26&lt;&gt;$A26)*(LEFT($C$2:$C26,1)=K$1)),"")</f>
        <v>44</v>
      </c>
    </row>
    <row r="27" spans="1:11" ht="15">
      <c r="A27" s="36" t="s">
        <v>216</v>
      </c>
      <c r="B27" s="37" t="s">
        <v>207</v>
      </c>
      <c r="C27" s="36" t="s">
        <v>22</v>
      </c>
      <c r="D27" s="37">
        <v>90</v>
      </c>
      <c r="E27" s="37"/>
      <c r="F27" s="37"/>
      <c r="G27" s="37">
        <v>90</v>
      </c>
      <c r="J27" s="35">
        <f>IF(LEFT($C27,1)=J$1,50-SUMPRODUCT(($A$2:$A27&lt;&gt;$A27)*(LEFT($C$2:$C27,1)=J$1)),"")</f>
      </c>
      <c r="K27" s="35">
        <f>IF(LEFT($C27,1)=K$1,50-SUMPRODUCT(($A$2:$A27&lt;&gt;$A27)*(LEFT($C$2:$C27,1)=K$1)),"")</f>
        <v>44</v>
      </c>
    </row>
    <row r="28" spans="1:11" ht="15">
      <c r="A28" s="36" t="s">
        <v>216</v>
      </c>
      <c r="B28" s="37" t="s">
        <v>206</v>
      </c>
      <c r="C28" s="36" t="s">
        <v>22</v>
      </c>
      <c r="D28" s="37">
        <v>90</v>
      </c>
      <c r="E28" s="37"/>
      <c r="F28" s="37"/>
      <c r="G28" s="37">
        <v>90</v>
      </c>
      <c r="J28" s="35">
        <f>IF(LEFT($C28,1)=J$1,50-SUMPRODUCT(($A$2:$A28&lt;&gt;$A28)*(LEFT($C$2:$C28,1)=J$1)),"")</f>
      </c>
      <c r="K28" s="35">
        <f>IF(LEFT($C28,1)=K$1,50-SUMPRODUCT(($A$2:$A28&lt;&gt;$A28)*(LEFT($C$2:$C28,1)=K$1)),"")</f>
        <v>44</v>
      </c>
    </row>
    <row r="29" spans="1:11" ht="15">
      <c r="A29" s="36" t="s">
        <v>216</v>
      </c>
      <c r="B29" s="37" t="s">
        <v>198</v>
      </c>
      <c r="C29" s="36" t="s">
        <v>21</v>
      </c>
      <c r="D29" s="37">
        <v>90</v>
      </c>
      <c r="E29" s="37"/>
      <c r="F29" s="37"/>
      <c r="G29" s="37">
        <v>90</v>
      </c>
      <c r="J29" s="35">
        <f>IF(LEFT($C29,1)=J$1,50-SUMPRODUCT(($A$2:$A29&lt;&gt;$A29)*(LEFT($C$2:$C29,1)=J$1)),"")</f>
        <v>32</v>
      </c>
      <c r="K29" s="35">
        <f>IF(LEFT($C29,1)=K$1,50-SUMPRODUCT(($A$2:$A29&lt;&gt;$A29)*(LEFT($C$2:$C29,1)=K$1)),"")</f>
      </c>
    </row>
    <row r="30" spans="1:11" ht="15">
      <c r="A30" s="36" t="s">
        <v>217</v>
      </c>
      <c r="B30" s="37" t="s">
        <v>203</v>
      </c>
      <c r="C30" s="36" t="s">
        <v>21</v>
      </c>
      <c r="D30" s="37">
        <v>80</v>
      </c>
      <c r="E30" s="37"/>
      <c r="F30" s="37"/>
      <c r="G30" s="37">
        <v>80</v>
      </c>
      <c r="J30" s="35">
        <f>IF(LEFT($C30,1)=J$1,50-SUMPRODUCT(($A$2:$A30&lt;&gt;$A30)*(LEFT($C$2:$C30,1)=J$1)),"")</f>
        <v>31</v>
      </c>
      <c r="K30" s="35">
        <f>IF(LEFT($C30,1)=K$1,50-SUMPRODUCT(($A$2:$A30&lt;&gt;$A30)*(LEFT($C$2:$C30,1)=K$1)),"")</f>
      </c>
    </row>
    <row r="31" spans="1:11" ht="15">
      <c r="A31" s="36" t="s">
        <v>217</v>
      </c>
      <c r="B31" s="37" t="s">
        <v>202</v>
      </c>
      <c r="C31" s="36" t="s">
        <v>21</v>
      </c>
      <c r="D31" s="37">
        <v>80</v>
      </c>
      <c r="E31" s="37"/>
      <c r="F31" s="37"/>
      <c r="G31" s="37">
        <v>80</v>
      </c>
      <c r="J31" s="35">
        <f>IF(LEFT($C31,1)=J$1,50-SUMPRODUCT(($A$2:$A31&lt;&gt;$A31)*(LEFT($C$2:$C31,1)=J$1)),"")</f>
        <v>31</v>
      </c>
      <c r="K31" s="35">
        <f>IF(LEFT($C31,1)=K$1,50-SUMPRODUCT(($A$2:$A31&lt;&gt;$A31)*(LEFT($C$2:$C31,1)=K$1)),"")</f>
      </c>
    </row>
    <row r="32" spans="1:11" ht="15">
      <c r="A32" s="36" t="s">
        <v>217</v>
      </c>
      <c r="B32" s="37" t="s">
        <v>208</v>
      </c>
      <c r="C32" s="36" t="s">
        <v>22</v>
      </c>
      <c r="D32" s="37">
        <v>80</v>
      </c>
      <c r="E32" s="37"/>
      <c r="F32" s="37"/>
      <c r="G32" s="37">
        <v>80</v>
      </c>
      <c r="J32" s="35">
        <f>IF(LEFT($C32,1)=J$1,50-SUMPRODUCT(($A$2:$A32&lt;&gt;$A32)*(LEFT($C$2:$C32,1)=J$1)),"")</f>
      </c>
      <c r="K32" s="35">
        <f>IF(LEFT($C32,1)=K$1,50-SUMPRODUCT(($A$2:$A32&lt;&gt;$A32)*(LEFT($C$2:$C32,1)=K$1)),"")</f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2" sqref="A2:IV22"/>
    </sheetView>
  </sheetViews>
  <sheetFormatPr defaultColWidth="9.140625" defaultRowHeight="12.75"/>
  <cols>
    <col min="1" max="1" width="3.00390625" style="0" bestFit="1" customWidth="1"/>
    <col min="2" max="2" width="14.00390625" style="0" bestFit="1" customWidth="1"/>
    <col min="3" max="3" width="14.00390625" style="0" customWidth="1"/>
    <col min="4" max="4" width="12.28125" style="0" bestFit="1" customWidth="1"/>
    <col min="5" max="5" width="8.7109375" style="0" bestFit="1" customWidth="1"/>
    <col min="6" max="6" width="5.00390625" style="0" bestFit="1" customWidth="1"/>
    <col min="7" max="7" width="5.57421875" style="0" bestFit="1" customWidth="1"/>
    <col min="8" max="8" width="30.57421875" style="0" customWidth="1"/>
    <col min="9" max="9" width="3.00390625" style="0" bestFit="1" customWidth="1"/>
    <col min="10" max="10" width="2.8515625" style="0" bestFit="1" customWidth="1"/>
    <col min="11" max="16384" width="30.57421875" style="0" customWidth="1"/>
  </cols>
  <sheetData>
    <row r="1" spans="1:10" ht="12.75">
      <c r="A1" s="4"/>
      <c r="B1" t="s">
        <v>3</v>
      </c>
      <c r="D1" s="4" t="s">
        <v>246</v>
      </c>
      <c r="E1" t="s">
        <v>55</v>
      </c>
      <c r="F1" s="4" t="s">
        <v>211</v>
      </c>
      <c r="G1" t="s">
        <v>10</v>
      </c>
      <c r="I1" s="12" t="s">
        <v>16</v>
      </c>
      <c r="J1" s="12" t="s">
        <v>20</v>
      </c>
    </row>
    <row r="2" spans="1:10" ht="12.75">
      <c r="A2" s="4">
        <v>1</v>
      </c>
      <c r="B2" t="s">
        <v>34</v>
      </c>
      <c r="C2" t="s">
        <v>16</v>
      </c>
      <c r="D2" s="6">
        <v>280</v>
      </c>
      <c r="E2">
        <v>30</v>
      </c>
      <c r="F2" s="4">
        <v>250</v>
      </c>
      <c r="G2" s="5" t="s">
        <v>228</v>
      </c>
      <c r="H2" s="1"/>
      <c r="I2" s="10">
        <f>IF(LEFT($C2,1)=I$1,50-SUMPRODUCT(($A$2:$A2&lt;&gt;$A2)*(LEFT($C$2:$C2,1)=I$1)),"")</f>
        <v>50</v>
      </c>
      <c r="J2" s="10">
        <f>IF(LEFT($C2,1)=J$1,50-SUMPRODUCT(($A$2:$A2&lt;&gt;$A2)*(LEFT($C$2:$C2,1)=J$1)),"")</f>
      </c>
    </row>
    <row r="3" spans="1:10" ht="12.75">
      <c r="A3" s="4">
        <v>2</v>
      </c>
      <c r="B3" t="s">
        <v>33</v>
      </c>
      <c r="C3" t="s">
        <v>16</v>
      </c>
      <c r="D3" s="6">
        <v>230</v>
      </c>
      <c r="E3">
        <v>0</v>
      </c>
      <c r="F3" s="4">
        <v>230</v>
      </c>
      <c r="G3" s="5">
        <v>45</v>
      </c>
      <c r="H3" s="1"/>
      <c r="I3" s="10">
        <f>IF(LEFT($C3,1)=I$1,50-SUMPRODUCT(($A$2:$A3&lt;&gt;$A3)*(LEFT($C$2:$C3,1)=I$1)),"")</f>
        <v>49</v>
      </c>
      <c r="J3" s="10">
        <f>IF(LEFT($C3,1)=J$1,50-SUMPRODUCT(($A$2:$A3&lt;&gt;$A3)*(LEFT($C$2:$C3,1)=J$1)),"")</f>
      </c>
    </row>
    <row r="4" spans="1:10" ht="12.75">
      <c r="A4" s="4">
        <v>3</v>
      </c>
      <c r="B4" t="s">
        <v>1</v>
      </c>
      <c r="C4" t="s">
        <v>16</v>
      </c>
      <c r="D4" s="6">
        <v>220</v>
      </c>
      <c r="E4">
        <v>10</v>
      </c>
      <c r="F4" s="4">
        <v>210</v>
      </c>
      <c r="G4" s="5" t="s">
        <v>229</v>
      </c>
      <c r="H4" s="1"/>
      <c r="I4" s="10">
        <f>IF(LEFT($C4,1)=I$1,50-SUMPRODUCT(($A$2:$A4&lt;&gt;$A4)*(LEFT($C$2:$C4,1)=I$1)),"")</f>
        <v>48</v>
      </c>
      <c r="J4" s="10">
        <f>IF(LEFT($C4,1)=J$1,50-SUMPRODUCT(($A$2:$A4&lt;&gt;$A4)*(LEFT($C$2:$C4,1)=J$1)),"")</f>
      </c>
    </row>
    <row r="5" spans="1:10" ht="12.75">
      <c r="A5" s="4">
        <v>4</v>
      </c>
      <c r="B5" t="s">
        <v>103</v>
      </c>
      <c r="C5" t="s">
        <v>16</v>
      </c>
      <c r="D5" s="6">
        <v>200</v>
      </c>
      <c r="E5">
        <v>0</v>
      </c>
      <c r="F5" s="4">
        <v>200</v>
      </c>
      <c r="G5" s="5" t="s">
        <v>230</v>
      </c>
      <c r="H5" s="1"/>
      <c r="I5" s="10">
        <f>IF(LEFT($C5,1)=I$1,50-SUMPRODUCT(($A$2:$A5&lt;&gt;$A5)*(LEFT($C$2:$C5,1)=I$1)),"")</f>
        <v>47</v>
      </c>
      <c r="J5" s="10">
        <f>IF(LEFT($C5,1)=J$1,50-SUMPRODUCT(($A$2:$A5&lt;&gt;$A5)*(LEFT($C$2:$C5,1)=J$1)),"")</f>
      </c>
    </row>
    <row r="6" spans="1:10" ht="12.75">
      <c r="A6" s="4">
        <v>5</v>
      </c>
      <c r="B6" t="s">
        <v>58</v>
      </c>
      <c r="C6" t="s">
        <v>16</v>
      </c>
      <c r="D6" s="6">
        <v>180</v>
      </c>
      <c r="E6">
        <v>0</v>
      </c>
      <c r="F6" s="4">
        <v>180</v>
      </c>
      <c r="G6" s="5" t="s">
        <v>231</v>
      </c>
      <c r="H6" s="1"/>
      <c r="I6" s="10">
        <f>IF(LEFT($C6,1)=I$1,50-SUMPRODUCT(($A$2:$A6&lt;&gt;$A6)*(LEFT($C$2:$C6,1)=I$1)),"")</f>
        <v>46</v>
      </c>
      <c r="J6" s="10">
        <f>IF(LEFT($C6,1)=J$1,50-SUMPRODUCT(($A$2:$A6&lt;&gt;$A6)*(LEFT($C$2:$C6,1)=J$1)),"")</f>
      </c>
    </row>
    <row r="7" spans="1:10" ht="12.75">
      <c r="A7" s="4">
        <v>6</v>
      </c>
      <c r="B7" t="s">
        <v>232</v>
      </c>
      <c r="C7" t="s">
        <v>20</v>
      </c>
      <c r="D7" s="6">
        <v>170</v>
      </c>
      <c r="E7">
        <v>0</v>
      </c>
      <c r="F7" s="4">
        <v>170</v>
      </c>
      <c r="G7" s="1" t="s">
        <v>233</v>
      </c>
      <c r="H7" s="1"/>
      <c r="I7" s="10">
        <f>IF(LEFT($C7,1)=I$1,50-SUMPRODUCT(($A$2:$A7&lt;&gt;$A7)*(LEFT($C$2:$C7,1)=I$1)),"")</f>
      </c>
      <c r="J7" s="10">
        <f>IF(LEFT($C7,1)=J$1,50-SUMPRODUCT(($A$2:$A7&lt;&gt;$A7)*(LEFT($C$2:$C7,1)=J$1)),"")</f>
        <v>50</v>
      </c>
    </row>
    <row r="8" spans="1:10" ht="12.75">
      <c r="A8" s="4">
        <v>7</v>
      </c>
      <c r="B8" t="s">
        <v>46</v>
      </c>
      <c r="C8" t="s">
        <v>16</v>
      </c>
      <c r="D8" s="6">
        <v>160</v>
      </c>
      <c r="E8">
        <v>0</v>
      </c>
      <c r="F8" s="4">
        <v>160</v>
      </c>
      <c r="G8" t="s">
        <v>234</v>
      </c>
      <c r="I8" s="10">
        <f>IF(LEFT($C8,1)=I$1,50-SUMPRODUCT(($A$2:$A8&lt;&gt;$A8)*(LEFT($C$2:$C8,1)=I$1)),"")</f>
        <v>45</v>
      </c>
      <c r="J8" s="10">
        <f>IF(LEFT($C8,1)=J$1,50-SUMPRODUCT(($A$2:$A8&lt;&gt;$A8)*(LEFT($C$2:$C8,1)=J$1)),"")</f>
      </c>
    </row>
    <row r="9" spans="1:10" ht="12.75">
      <c r="A9" s="4">
        <v>8</v>
      </c>
      <c r="B9" t="s">
        <v>235</v>
      </c>
      <c r="C9" t="s">
        <v>16</v>
      </c>
      <c r="D9" s="6">
        <v>170</v>
      </c>
      <c r="E9">
        <v>10</v>
      </c>
      <c r="F9" s="4">
        <v>160</v>
      </c>
      <c r="G9" t="s">
        <v>229</v>
      </c>
      <c r="I9" s="10">
        <f>IF(LEFT($C9,1)=I$1,50-SUMPRODUCT(($A$2:$A9&lt;&gt;$A9)*(LEFT($C$2:$C9,1)=I$1)),"")</f>
        <v>44</v>
      </c>
      <c r="J9" s="10">
        <f>IF(LEFT($C9,1)=J$1,50-SUMPRODUCT(($A$2:$A9&lt;&gt;$A9)*(LEFT($C$2:$C9,1)=J$1)),"")</f>
      </c>
    </row>
    <row r="10" spans="1:10" ht="12.75">
      <c r="A10" s="4">
        <v>9</v>
      </c>
      <c r="B10" t="s">
        <v>18</v>
      </c>
      <c r="C10" t="s">
        <v>20</v>
      </c>
      <c r="D10" s="6">
        <v>180</v>
      </c>
      <c r="E10">
        <v>20</v>
      </c>
      <c r="F10" s="4">
        <v>160</v>
      </c>
      <c r="G10" t="s">
        <v>236</v>
      </c>
      <c r="I10" s="10">
        <f>IF(LEFT($C10,1)=I$1,50-SUMPRODUCT(($A$2:$A10&lt;&gt;$A10)*(LEFT($C$2:$C10,1)=I$1)),"")</f>
      </c>
      <c r="J10" s="10">
        <f>IF(LEFT($C10,1)=J$1,50-SUMPRODUCT(($A$2:$A10&lt;&gt;$A10)*(LEFT($C$2:$C10,1)=J$1)),"")</f>
        <v>49</v>
      </c>
    </row>
    <row r="11" spans="1:10" ht="12.75">
      <c r="A11" s="4">
        <v>10</v>
      </c>
      <c r="B11" t="s">
        <v>36</v>
      </c>
      <c r="C11" t="s">
        <v>16</v>
      </c>
      <c r="D11" s="6">
        <v>160</v>
      </c>
      <c r="E11">
        <v>20</v>
      </c>
      <c r="F11" s="4">
        <v>160</v>
      </c>
      <c r="G11" t="s">
        <v>236</v>
      </c>
      <c r="I11" s="10">
        <f>IF(LEFT($C11,1)=I$1,50-SUMPRODUCT(($A$2:$A11&lt;&gt;$A11)*(LEFT($C$2:$C11,1)=I$1)),"")</f>
        <v>43</v>
      </c>
      <c r="J11" s="10">
        <f>IF(LEFT($C11,1)=J$1,50-SUMPRODUCT(($A$2:$A11&lt;&gt;$A11)*(LEFT($C$2:$C11,1)=J$1)),"")</f>
      </c>
    </row>
    <row r="12" spans="1:10" ht="12.75">
      <c r="A12" s="4">
        <v>11</v>
      </c>
      <c r="B12" t="s">
        <v>30</v>
      </c>
      <c r="C12" t="s">
        <v>16</v>
      </c>
      <c r="D12" s="6">
        <v>150</v>
      </c>
      <c r="E12">
        <v>0</v>
      </c>
      <c r="F12" s="4">
        <v>150</v>
      </c>
      <c r="G12" t="s">
        <v>237</v>
      </c>
      <c r="I12" s="10">
        <f>IF(LEFT($C12,1)=I$1,50-SUMPRODUCT(($A$2:$A12&lt;&gt;$A12)*(LEFT($C$2:$C12,1)=I$1)),"")</f>
        <v>42</v>
      </c>
      <c r="J12" s="10">
        <f>IF(LEFT($C12,1)=J$1,50-SUMPRODUCT(($A$2:$A12&lt;&gt;$A12)*(LEFT($C$2:$C12,1)=J$1)),"")</f>
      </c>
    </row>
    <row r="13" spans="1:10" ht="12.75">
      <c r="A13" s="4">
        <v>12</v>
      </c>
      <c r="B13" t="s">
        <v>238</v>
      </c>
      <c r="C13" t="s">
        <v>16</v>
      </c>
      <c r="D13" s="6">
        <v>150</v>
      </c>
      <c r="E13">
        <v>0</v>
      </c>
      <c r="F13" s="4">
        <v>150</v>
      </c>
      <c r="G13" t="s">
        <v>239</v>
      </c>
      <c r="I13" s="10">
        <f>IF(LEFT($C13,1)=I$1,50-SUMPRODUCT(($A$2:$A13&lt;&gt;$A13)*(LEFT($C$2:$C13,1)=I$1)),"")</f>
        <v>41</v>
      </c>
      <c r="J13" s="10">
        <f>IF(LEFT($C13,1)=J$1,50-SUMPRODUCT(($A$2:$A13&lt;&gt;$A13)*(LEFT($C$2:$C13,1)=J$1)),"")</f>
      </c>
    </row>
    <row r="14" spans="1:10" ht="12.75">
      <c r="A14" s="4">
        <v>13</v>
      </c>
      <c r="B14" t="s">
        <v>41</v>
      </c>
      <c r="C14" t="s">
        <v>16</v>
      </c>
      <c r="D14" s="6">
        <v>140</v>
      </c>
      <c r="E14">
        <v>0</v>
      </c>
      <c r="F14" s="4">
        <v>140</v>
      </c>
      <c r="G14" t="s">
        <v>240</v>
      </c>
      <c r="I14" s="10">
        <f>IF(LEFT($C14,1)=I$1,50-SUMPRODUCT(($A$2:$A14&lt;&gt;$A14)*(LEFT($C$2:$C14,1)=I$1)),"")</f>
        <v>40</v>
      </c>
      <c r="J14" s="10">
        <f>IF(LEFT($C14,1)=J$1,50-SUMPRODUCT(($A$2:$A14&lt;&gt;$A14)*(LEFT($C$2:$C14,1)=J$1)),"")</f>
      </c>
    </row>
    <row r="15" spans="1:10" ht="12.75">
      <c r="A15" s="4">
        <v>14</v>
      </c>
      <c r="B15" t="s">
        <v>2</v>
      </c>
      <c r="C15" t="s">
        <v>16</v>
      </c>
      <c r="D15" s="6">
        <v>130</v>
      </c>
      <c r="E15">
        <v>0</v>
      </c>
      <c r="F15" s="4">
        <v>130</v>
      </c>
      <c r="G15" t="s">
        <v>241</v>
      </c>
      <c r="I15" s="10">
        <f>IF(LEFT($C15,1)=I$1,50-SUMPRODUCT(($A$2:$A15&lt;&gt;$A15)*(LEFT($C$2:$C15,1)=I$1)),"")</f>
        <v>39</v>
      </c>
      <c r="J15" s="10">
        <f>IF(LEFT($C15,1)=J$1,50-SUMPRODUCT(($A$2:$A15&lt;&gt;$A15)*(LEFT($C$2:$C15,1)=J$1)),"")</f>
      </c>
    </row>
    <row r="16" spans="1:10" ht="12.75">
      <c r="A16" s="4">
        <v>15</v>
      </c>
      <c r="B16" t="s">
        <v>242</v>
      </c>
      <c r="C16" t="s">
        <v>16</v>
      </c>
      <c r="D16" s="6">
        <v>120</v>
      </c>
      <c r="E16">
        <v>0</v>
      </c>
      <c r="F16" s="4">
        <v>120</v>
      </c>
      <c r="G16" t="s">
        <v>243</v>
      </c>
      <c r="I16" s="10">
        <f>IF(LEFT($C16,1)=I$1,50-SUMPRODUCT(($A$2:$A16&lt;&gt;$A16)*(LEFT($C$2:$C16,1)=I$1)),"")</f>
        <v>38</v>
      </c>
      <c r="J16" s="10">
        <f>IF(LEFT($C16,1)=J$1,50-SUMPRODUCT(($A$2:$A16&lt;&gt;$A16)*(LEFT($C$2:$C16,1)=J$1)),"")</f>
      </c>
    </row>
    <row r="17" spans="1:10" ht="12.75">
      <c r="A17" s="4">
        <v>16</v>
      </c>
      <c r="B17" t="s">
        <v>244</v>
      </c>
      <c r="C17" t="s">
        <v>16</v>
      </c>
      <c r="D17" s="6">
        <v>120</v>
      </c>
      <c r="E17">
        <v>10</v>
      </c>
      <c r="F17" s="4">
        <v>110</v>
      </c>
      <c r="G17" t="s">
        <v>229</v>
      </c>
      <c r="I17" s="10">
        <f>IF(LEFT($C17,1)=I$1,50-SUMPRODUCT(($A$2:$A17&lt;&gt;$A17)*(LEFT($C$2:$C17,1)=I$1)),"")</f>
        <v>37</v>
      </c>
      <c r="J17" s="10">
        <f>IF(LEFT($C17,1)=J$1,50-SUMPRODUCT(($A$2:$A17&lt;&gt;$A17)*(LEFT($C$2:$C17,1)=J$1)),"")</f>
      </c>
    </row>
    <row r="18" spans="1:10" ht="12.75">
      <c r="A18" s="4">
        <v>17</v>
      </c>
      <c r="B18" t="s">
        <v>93</v>
      </c>
      <c r="C18" t="s">
        <v>16</v>
      </c>
      <c r="D18" s="6">
        <v>110</v>
      </c>
      <c r="E18">
        <v>10</v>
      </c>
      <c r="F18" s="4">
        <v>100</v>
      </c>
      <c r="G18" t="s">
        <v>229</v>
      </c>
      <c r="I18" s="10">
        <f>IF(LEFT($C18,1)=I$1,50-SUMPRODUCT(($A$2:$A18&lt;&gt;$A18)*(LEFT($C$2:$C18,1)=I$1)),"")</f>
        <v>36</v>
      </c>
      <c r="J18" s="10">
        <f>IF(LEFT($C18,1)=J$1,50-SUMPRODUCT(($A$2:$A18&lt;&gt;$A18)*(LEFT($C$2:$C18,1)=J$1)),"")</f>
      </c>
    </row>
    <row r="19" spans="1:10" ht="12.75">
      <c r="A19" s="4">
        <v>18</v>
      </c>
      <c r="B19" t="s">
        <v>96</v>
      </c>
      <c r="C19" t="s">
        <v>20</v>
      </c>
      <c r="D19" s="6">
        <v>90</v>
      </c>
      <c r="E19">
        <v>0</v>
      </c>
      <c r="F19" s="4">
        <v>90</v>
      </c>
      <c r="G19">
        <v>44.2</v>
      </c>
      <c r="I19" s="10">
        <f>IF(LEFT($C19,1)=I$1,50-SUMPRODUCT(($A$2:$A19&lt;&gt;$A19)*(LEFT($C$2:$C19,1)=I$1)),"")</f>
      </c>
      <c r="J19" s="10">
        <f>IF(LEFT($C19,1)=J$1,50-SUMPRODUCT(($A$2:$A19&lt;&gt;$A19)*(LEFT($C$2:$C19,1)=J$1)),"")</f>
        <v>48</v>
      </c>
    </row>
    <row r="20" spans="1:10" ht="12.75">
      <c r="A20" s="4">
        <v>19</v>
      </c>
      <c r="B20" t="s">
        <v>80</v>
      </c>
      <c r="C20" t="s">
        <v>16</v>
      </c>
      <c r="D20" s="6">
        <v>120</v>
      </c>
      <c r="E20">
        <v>30</v>
      </c>
      <c r="F20" s="4">
        <v>90</v>
      </c>
      <c r="G20" t="s">
        <v>228</v>
      </c>
      <c r="I20" s="10">
        <f>IF(LEFT($C20,1)=I$1,50-SUMPRODUCT(($A$2:$A20&lt;&gt;$A20)*(LEFT($C$2:$C20,1)=I$1)),"")</f>
        <v>35</v>
      </c>
      <c r="J20" s="10">
        <f>IF(LEFT($C20,1)=J$1,50-SUMPRODUCT(($A$2:$A20&lt;&gt;$A20)*(LEFT($C$2:$C20,1)=J$1)),"")</f>
      </c>
    </row>
    <row r="21" spans="1:10" ht="12.75">
      <c r="A21" s="4">
        <v>20</v>
      </c>
      <c r="B21" t="s">
        <v>97</v>
      </c>
      <c r="C21" t="s">
        <v>16</v>
      </c>
      <c r="D21" s="6">
        <v>80</v>
      </c>
      <c r="E21">
        <v>0</v>
      </c>
      <c r="F21" s="4">
        <v>80</v>
      </c>
      <c r="G21">
        <v>44.2</v>
      </c>
      <c r="I21" s="10">
        <f>IF(LEFT($C21,1)=I$1,50-SUMPRODUCT(($A$2:$A21&lt;&gt;$A21)*(LEFT($C$2:$C21,1)=I$1)),"")</f>
        <v>34</v>
      </c>
      <c r="J21" s="10">
        <f>IF(LEFT($C21,1)=J$1,50-SUMPRODUCT(($A$2:$A21&lt;&gt;$A21)*(LEFT($C$2:$C21,1)=J$1)),"")</f>
      </c>
    </row>
    <row r="22" spans="1:10" ht="12.75">
      <c r="A22" s="4">
        <v>21</v>
      </c>
      <c r="B22" t="s">
        <v>245</v>
      </c>
      <c r="C22" t="s">
        <v>20</v>
      </c>
      <c r="D22" s="6">
        <v>60</v>
      </c>
      <c r="E22">
        <v>20</v>
      </c>
      <c r="F22" s="4">
        <v>40</v>
      </c>
      <c r="G22" t="s">
        <v>236</v>
      </c>
      <c r="I22" s="10">
        <f>IF(LEFT($C22,1)=I$1,50-SUMPRODUCT(($A$2:$A22&lt;&gt;$A22)*(LEFT($C$2:$C22,1)=I$1)),"")</f>
      </c>
      <c r="J22" s="10">
        <f>IF(LEFT($C22,1)=J$1,50-SUMPRODUCT(($A$2:$A22&lt;&gt;$A22)*(LEFT($C$2:$C22,1)=J$1)),"")</f>
        <v>47</v>
      </c>
    </row>
    <row r="23" spans="1:10" ht="12.75">
      <c r="A23" s="4"/>
      <c r="D23" s="6"/>
      <c r="F23" s="4"/>
      <c r="I23" s="10">
        <f>IF(LEFT($D23,1)=I$1,50-SUMPRODUCT(($A$2:$A23&lt;&gt;$A23)*(LEFT($D$2:$D23,1)=I$1)),"")</f>
      </c>
      <c r="J23" s="10">
        <f>IF(LEFT($D23,1)=J$1,50-SUMPRODUCT(($A$2:$A23&lt;&gt;$A23)*(LEFT($D$2:$D23,1)=J$1)),"")</f>
      </c>
    </row>
    <row r="24" spans="1:10" ht="12.75">
      <c r="A24" s="4"/>
      <c r="D24" s="6"/>
      <c r="F24" s="4"/>
      <c r="I24" s="10">
        <f>IF(LEFT($D24,1)=I$1,50-SUMPRODUCT(($A$2:$A24&lt;&gt;$A24)*(LEFT($D$2:$D24,1)=I$1)),"")</f>
      </c>
      <c r="J24" s="10">
        <f>IF(LEFT($D24,1)=J$1,50-SUMPRODUCT(($A$2:$A24&lt;&gt;$A24)*(LEFT($D$2:$D24,1)=J$1)),"")</f>
      </c>
    </row>
    <row r="25" spans="1:10" ht="12.75">
      <c r="A25" s="4"/>
      <c r="D25" s="6"/>
      <c r="F25" s="4"/>
      <c r="I25" s="10">
        <f>IF(LEFT($D25,1)=I$1,50-SUMPRODUCT(($A$2:$A25&lt;&gt;$A25)*(LEFT($D$2:$D25,1)=I$1)),"")</f>
      </c>
      <c r="J25" s="10">
        <f>IF(LEFT($D25,1)=J$1,50-SUMPRODUCT(($A$2:$A25&lt;&gt;$A25)*(LEFT($D$2:$D25,1)=J$1)),"")</f>
      </c>
    </row>
    <row r="26" spans="1:10" ht="12.75">
      <c r="A26" s="4"/>
      <c r="D26" s="6"/>
      <c r="F26" s="4"/>
      <c r="I26" s="10">
        <f>IF(LEFT($D26,1)=I$1,50-SUMPRODUCT(($A$2:$A26&lt;&gt;$A26)*(LEFT($D$2:$D26,1)=I$1)),"")</f>
      </c>
      <c r="J26" s="10">
        <f>IF(LEFT($D26,1)=J$1,50-SUMPRODUCT(($A$2:$A26&lt;&gt;$A26)*(LEFT($D$2:$D26,1)=J$1)),"")</f>
      </c>
    </row>
    <row r="27" spans="1:10" ht="12.75">
      <c r="A27" s="4"/>
      <c r="D27" s="6"/>
      <c r="F27" s="4"/>
      <c r="I27" s="10">
        <f>IF(LEFT($D27,1)=I$1,50-SUMPRODUCT(($A$2:$A27&lt;&gt;$A27)*(LEFT($D$2:$D27,1)=I$1)),"")</f>
      </c>
      <c r="J27" s="10">
        <f>IF(LEFT($D27,1)=J$1,50-SUMPRODUCT(($A$2:$A27&lt;&gt;$A27)*(LEFT($D$2:$D27,1)=J$1)),"")</f>
      </c>
    </row>
    <row r="28" spans="1:10" ht="12.75">
      <c r="A28" s="4"/>
      <c r="D28" s="6"/>
      <c r="F28" s="4"/>
      <c r="I28" s="10">
        <f>IF(LEFT($D28,1)=I$1,50-SUMPRODUCT(($A$2:$A28&lt;&gt;$A28)*(LEFT($D$2:$D28,1)=I$1)),"")</f>
      </c>
      <c r="J28" s="10">
        <f>IF(LEFT($D28,1)=J$1,50-SUMPRODUCT(($A$2:$A28&lt;&gt;$A28)*(LEFT($D$2:$D28,1)=J$1)),"")</f>
      </c>
    </row>
    <row r="29" spans="1:10" ht="12.75">
      <c r="A29" s="4"/>
      <c r="D29" s="6"/>
      <c r="F29" s="4"/>
      <c r="I29" s="10">
        <f>IF(LEFT($D29,1)=I$1,50-SUMPRODUCT(($A$2:$A29&lt;&gt;$A29)*(LEFT($D$2:$D29,1)=I$1)),"")</f>
      </c>
      <c r="J29" s="10">
        <f>IF(LEFT($D29,1)=J$1,50-SUMPRODUCT(($A$2:$A29&lt;&gt;$A29)*(LEFT($D$2:$D29,1)=J$1)),"")</f>
      </c>
    </row>
    <row r="30" spans="1:10" ht="12.75">
      <c r="A30" s="4"/>
      <c r="D30" s="6"/>
      <c r="F30" s="4"/>
      <c r="I30" s="10">
        <f>IF(LEFT($D30,1)=I$1,50-SUMPRODUCT(($A$2:$A30&lt;&gt;$A30)*(LEFT($D$2:$D30,1)=I$1)),"")</f>
      </c>
      <c r="J30" s="10">
        <f>IF(LEFT($D30,1)=J$1,50-SUMPRODUCT(($A$2:$A30&lt;&gt;$A30)*(LEFT($D$2:$D30,1)=J$1)),"")</f>
      </c>
    </row>
    <row r="31" spans="1:10" ht="12.75">
      <c r="A31" s="4"/>
      <c r="D31" s="6"/>
      <c r="F31" s="4"/>
      <c r="I31" s="10">
        <f>IF(LEFT($D31,1)=I$1,50-SUMPRODUCT(($A$2:$A31&lt;&gt;$A31)*(LEFT($D$2:$D31,1)=I$1)),"")</f>
      </c>
      <c r="J31" s="10">
        <f>IF(LEFT($D31,1)=J$1,50-SUMPRODUCT(($A$2:$A31&lt;&gt;$A31)*(LEFT($D$2:$D31,1)=J$1)),"")</f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49" sqref="A49"/>
    </sheetView>
  </sheetViews>
  <sheetFormatPr defaultColWidth="9.140625" defaultRowHeight="12.75"/>
  <cols>
    <col min="1" max="1" width="13.7109375" style="0" bestFit="1" customWidth="1"/>
    <col min="2" max="2" width="7.140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  <col min="6" max="6" width="11.57421875" style="0" customWidth="1"/>
    <col min="7" max="7" width="3.00390625" style="0" bestFit="1" customWidth="1"/>
    <col min="8" max="8" width="2.8515625" style="0" bestFit="1" customWidth="1"/>
    <col min="9" max="16384" width="21.8515625" style="0" customWidth="1"/>
  </cols>
  <sheetData>
    <row r="1" spans="3:8" ht="12.75">
      <c r="C1" t="s">
        <v>247</v>
      </c>
      <c r="D1" t="s">
        <v>248</v>
      </c>
      <c r="E1" t="s">
        <v>249</v>
      </c>
      <c r="G1" s="12" t="s">
        <v>16</v>
      </c>
      <c r="H1" s="12" t="s">
        <v>20</v>
      </c>
    </row>
    <row r="2" spans="1:8" ht="12.75">
      <c r="A2" t="s">
        <v>250</v>
      </c>
      <c r="B2" t="s">
        <v>28</v>
      </c>
      <c r="C2">
        <v>301</v>
      </c>
      <c r="D2">
        <v>40</v>
      </c>
      <c r="E2">
        <v>261</v>
      </c>
      <c r="G2" s="10">
        <f>IF(LEFT($B2,1)=G$1,50-SUMPRODUCT(($A$2:$A2&lt;&gt;$A2)*(LEFT($B$2:$B2,1)=G$1)),"")</f>
        <v>50</v>
      </c>
      <c r="H2" s="10">
        <f>IF(LEFT($B2,1)=H$1,50-SUMPRODUCT(($A$2:$A2&lt;&gt;$A2)*(LEFT($B$2:$B2,1)=H$1)),"")</f>
      </c>
    </row>
    <row r="3" spans="1:8" ht="12.75">
      <c r="A3" t="s">
        <v>251</v>
      </c>
      <c r="B3" t="s">
        <v>21</v>
      </c>
      <c r="C3">
        <v>278</v>
      </c>
      <c r="D3">
        <v>40</v>
      </c>
      <c r="E3">
        <v>238</v>
      </c>
      <c r="G3" s="10">
        <f>IF(LEFT($B3,1)=G$1,50-SUMPRODUCT(($A$2:$A3&lt;&gt;$A3)*(LEFT($B$2:$B3,1)=G$1)),"")</f>
        <v>49</v>
      </c>
      <c r="H3" s="10">
        <f>IF(LEFT($B3,1)=H$1,50-SUMPRODUCT(($A$2:$A3&lt;&gt;$A3)*(LEFT($B$2:$B3,1)=H$1)),"")</f>
      </c>
    </row>
    <row r="4" spans="1:8" ht="12.75">
      <c r="A4" t="s">
        <v>252</v>
      </c>
      <c r="B4" t="s">
        <v>21</v>
      </c>
      <c r="C4">
        <v>245</v>
      </c>
      <c r="D4">
        <v>10</v>
      </c>
      <c r="E4">
        <v>235</v>
      </c>
      <c r="G4" s="10">
        <f>IF(LEFT($B4,1)=G$1,50-SUMPRODUCT(($A$2:$A4&lt;&gt;$A4)*(LEFT($B$2:$B4,1)=G$1)),"")</f>
        <v>48</v>
      </c>
      <c r="H4" s="10">
        <f>IF(LEFT($B4,1)=H$1,50-SUMPRODUCT(($A$2:$A4&lt;&gt;$A4)*(LEFT($B$2:$B4,1)=H$1)),"")</f>
      </c>
    </row>
    <row r="5" spans="1:8" ht="12.75">
      <c r="A5" t="s">
        <v>253</v>
      </c>
      <c r="B5" t="s">
        <v>21</v>
      </c>
      <c r="C5">
        <v>239</v>
      </c>
      <c r="D5">
        <v>10</v>
      </c>
      <c r="E5">
        <v>229</v>
      </c>
      <c r="G5" s="10">
        <f>IF(LEFT($B5,1)=G$1,50-SUMPRODUCT(($A$2:$A5&lt;&gt;$A5)*(LEFT($B$2:$B5,1)=G$1)),"")</f>
        <v>47</v>
      </c>
      <c r="H5" s="10">
        <f>IF(LEFT($B5,1)=H$1,50-SUMPRODUCT(($A$2:$A5&lt;&gt;$A5)*(LEFT($B$2:$B5,1)=H$1)),"")</f>
      </c>
    </row>
    <row r="6" spans="1:8" ht="12.75">
      <c r="A6" t="s">
        <v>254</v>
      </c>
      <c r="B6" t="s">
        <v>22</v>
      </c>
      <c r="C6">
        <v>228</v>
      </c>
      <c r="E6">
        <v>228</v>
      </c>
      <c r="G6" s="10">
        <f>IF(LEFT($B6,1)=G$1,50-SUMPRODUCT(($A$2:$A6&lt;&gt;$A6)*(LEFT($B$2:$B6,1)=G$1)),"")</f>
      </c>
      <c r="H6" s="10">
        <f>IF(LEFT($B6,1)=H$1,50-SUMPRODUCT(($A$2:$A6&lt;&gt;$A6)*(LEFT($B$2:$B6,1)=H$1)),"")</f>
        <v>50</v>
      </c>
    </row>
    <row r="7" spans="1:8" ht="12.75">
      <c r="A7" t="s">
        <v>255</v>
      </c>
      <c r="B7" t="s">
        <v>22</v>
      </c>
      <c r="C7">
        <v>226</v>
      </c>
      <c r="E7">
        <v>226</v>
      </c>
      <c r="G7" s="10">
        <f>IF(LEFT($B7,1)=G$1,50-SUMPRODUCT(($A$2:$A7&lt;&gt;$A7)*(LEFT($B$2:$B7,1)=G$1)),"")</f>
      </c>
      <c r="H7" s="10">
        <f>IF(LEFT($B7,1)=H$1,50-SUMPRODUCT(($A$2:$A7&lt;&gt;$A7)*(LEFT($B$2:$B7,1)=H$1)),"")</f>
        <v>49</v>
      </c>
    </row>
    <row r="8" spans="1:8" ht="12.75">
      <c r="A8" t="s">
        <v>256</v>
      </c>
      <c r="B8" t="s">
        <v>21</v>
      </c>
      <c r="C8">
        <v>210</v>
      </c>
      <c r="E8">
        <v>210</v>
      </c>
      <c r="G8" s="10">
        <f>IF(LEFT($B8,1)=G$1,50-SUMPRODUCT(($A$2:$A8&lt;&gt;$A8)*(LEFT($B$2:$B8,1)=G$1)),"")</f>
        <v>46</v>
      </c>
      <c r="H8" s="10">
        <f>IF(LEFT($B8,1)=H$1,50-SUMPRODUCT(($A$2:$A8&lt;&gt;$A8)*(LEFT($B$2:$B8,1)=H$1)),"")</f>
      </c>
    </row>
    <row r="9" spans="1:8" ht="12.75">
      <c r="A9" t="s">
        <v>257</v>
      </c>
      <c r="B9" t="s">
        <v>21</v>
      </c>
      <c r="C9">
        <v>244</v>
      </c>
      <c r="D9">
        <v>40</v>
      </c>
      <c r="E9">
        <v>204</v>
      </c>
      <c r="G9" s="10">
        <f>IF(LEFT($B9,1)=G$1,50-SUMPRODUCT(($A$2:$A9&lt;&gt;$A9)*(LEFT($B$2:$B9,1)=G$1)),"")</f>
        <v>45</v>
      </c>
      <c r="H9" s="10">
        <f>IF(LEFT($B9,1)=H$1,50-SUMPRODUCT(($A$2:$A9&lt;&gt;$A9)*(LEFT($B$2:$B9,1)=H$1)),"")</f>
      </c>
    </row>
    <row r="10" spans="1:8" ht="12.75">
      <c r="A10" t="s">
        <v>258</v>
      </c>
      <c r="B10" t="s">
        <v>21</v>
      </c>
      <c r="C10">
        <v>205</v>
      </c>
      <c r="D10">
        <v>10</v>
      </c>
      <c r="E10">
        <v>195</v>
      </c>
      <c r="G10" s="10">
        <f>IF(LEFT($B10,1)=G$1,50-SUMPRODUCT(($A$2:$A10&lt;&gt;$A10)*(LEFT($B$2:$B10,1)=G$1)),"")</f>
        <v>44</v>
      </c>
      <c r="H10" s="10">
        <f>IF(LEFT($B10,1)=H$1,50-SUMPRODUCT(($A$2:$A10&lt;&gt;$A10)*(LEFT($B$2:$B10,1)=H$1)),"")</f>
      </c>
    </row>
    <row r="11" spans="1:8" ht="12.75">
      <c r="A11" t="s">
        <v>259</v>
      </c>
      <c r="B11" t="s">
        <v>22</v>
      </c>
      <c r="C11">
        <v>194</v>
      </c>
      <c r="D11">
        <v>10</v>
      </c>
      <c r="E11">
        <v>184</v>
      </c>
      <c r="G11" s="10">
        <f>IF(LEFT($B11,1)=G$1,50-SUMPRODUCT(($A$2:$A11&lt;&gt;$A11)*(LEFT($B$2:$B11,1)=G$1)),"")</f>
      </c>
      <c r="H11" s="10">
        <f>IF(LEFT($B11,1)=H$1,50-SUMPRODUCT(($A$2:$A11&lt;&gt;$A11)*(LEFT($B$2:$B11,1)=H$1)),"")</f>
        <v>48</v>
      </c>
    </row>
    <row r="12" spans="1:8" ht="12.75">
      <c r="A12" t="s">
        <v>260</v>
      </c>
      <c r="B12" t="s">
        <v>24</v>
      </c>
      <c r="C12">
        <v>220</v>
      </c>
      <c r="D12">
        <v>40</v>
      </c>
      <c r="E12">
        <v>180</v>
      </c>
      <c r="G12" s="10">
        <f>IF(LEFT($B12,1)=G$1,50-SUMPRODUCT(($A$2:$A12&lt;&gt;$A12)*(LEFT($B$2:$B12,1)=G$1)),"")</f>
        <v>43</v>
      </c>
      <c r="H12" s="10">
        <f>IF(LEFT($B12,1)=H$1,50-SUMPRODUCT(($A$2:$A12&lt;&gt;$A12)*(LEFT($B$2:$B12,1)=H$1)),"")</f>
      </c>
    </row>
    <row r="13" spans="1:8" ht="12.75">
      <c r="A13" t="s">
        <v>261</v>
      </c>
      <c r="B13" t="s">
        <v>24</v>
      </c>
      <c r="C13">
        <v>229</v>
      </c>
      <c r="D13">
        <v>50</v>
      </c>
      <c r="E13">
        <v>179</v>
      </c>
      <c r="G13" s="10">
        <f>IF(LEFT($B13,1)=G$1,50-SUMPRODUCT(($A$2:$A13&lt;&gt;$A13)*(LEFT($B$2:$B13,1)=G$1)),"")</f>
        <v>42</v>
      </c>
      <c r="H13" s="10">
        <f>IF(LEFT($B13,1)=H$1,50-SUMPRODUCT(($A$2:$A13&lt;&gt;$A13)*(LEFT($B$2:$B13,1)=H$1)),"")</f>
      </c>
    </row>
    <row r="14" spans="1:8" ht="12.75">
      <c r="A14" t="s">
        <v>262</v>
      </c>
      <c r="B14" t="s">
        <v>21</v>
      </c>
      <c r="C14">
        <v>206</v>
      </c>
      <c r="D14">
        <v>40</v>
      </c>
      <c r="E14">
        <v>166</v>
      </c>
      <c r="G14" s="10">
        <f>IF(LEFT($B14,1)=G$1,50-SUMPRODUCT(($A$2:$A14&lt;&gt;$A14)*(LEFT($B$2:$B14,1)=G$1)),"")</f>
        <v>41</v>
      </c>
      <c r="H14" s="10">
        <f>IF(LEFT($B14,1)=H$1,50-SUMPRODUCT(($A$2:$A14&lt;&gt;$A14)*(LEFT($B$2:$B14,1)=H$1)),"")</f>
      </c>
    </row>
    <row r="15" spans="1:8" ht="12.75">
      <c r="A15" t="s">
        <v>263</v>
      </c>
      <c r="B15" t="s">
        <v>21</v>
      </c>
      <c r="C15">
        <v>232</v>
      </c>
      <c r="D15">
        <v>70</v>
      </c>
      <c r="E15">
        <v>162</v>
      </c>
      <c r="G15" s="10">
        <f>IF(LEFT($B15,1)=G$1,50-SUMPRODUCT(($A$2:$A15&lt;&gt;$A15)*(LEFT($B$2:$B15,1)=G$1)),"")</f>
        <v>40</v>
      </c>
      <c r="H15" s="10">
        <f>IF(LEFT($B15,1)=H$1,50-SUMPRODUCT(($A$2:$A15&lt;&gt;$A15)*(LEFT($B$2:$B15,1)=H$1)),"")</f>
      </c>
    </row>
    <row r="16" spans="1:8" ht="12.75">
      <c r="A16" t="s">
        <v>264</v>
      </c>
      <c r="B16" t="s">
        <v>24</v>
      </c>
      <c r="C16">
        <v>210</v>
      </c>
      <c r="D16">
        <v>50</v>
      </c>
      <c r="E16">
        <v>160</v>
      </c>
      <c r="G16" s="10">
        <f>IF(LEFT($B16,1)=G$1,50-SUMPRODUCT(($A$2:$A16&lt;&gt;$A16)*(LEFT($B$2:$B16,1)=G$1)),"")</f>
        <v>39</v>
      </c>
      <c r="H16" s="10">
        <f>IF(LEFT($B16,1)=H$1,50-SUMPRODUCT(($A$2:$A16&lt;&gt;$A16)*(LEFT($B$2:$B16,1)=H$1)),"")</f>
      </c>
    </row>
    <row r="17" spans="1:8" ht="12.75">
      <c r="A17" t="s">
        <v>265</v>
      </c>
      <c r="B17" t="s">
        <v>27</v>
      </c>
      <c r="C17">
        <v>154</v>
      </c>
      <c r="E17">
        <v>154</v>
      </c>
      <c r="G17" s="10">
        <f>IF(LEFT($B17,1)=G$1,50-SUMPRODUCT(($A$2:$A17&lt;&gt;$A17)*(LEFT($B$2:$B17,1)=G$1)),"")</f>
        <v>38</v>
      </c>
      <c r="H17" s="10">
        <f>IF(LEFT($B17,1)=H$1,50-SUMPRODUCT(($A$2:$A17&lt;&gt;$A17)*(LEFT($B$2:$B17,1)=H$1)),"")</f>
      </c>
    </row>
    <row r="18" spans="1:8" ht="12.75">
      <c r="A18" t="s">
        <v>266</v>
      </c>
      <c r="B18" t="s">
        <v>24</v>
      </c>
      <c r="C18">
        <v>156</v>
      </c>
      <c r="D18">
        <v>30</v>
      </c>
      <c r="E18">
        <v>126</v>
      </c>
      <c r="G18" s="10">
        <f>IF(LEFT($B18,1)=G$1,50-SUMPRODUCT(($A$2:$A18&lt;&gt;$A18)*(LEFT($B$2:$B18,1)=G$1)),"")</f>
        <v>37</v>
      </c>
      <c r="H18" s="10">
        <f>IF(LEFT($B18,1)=H$1,50-SUMPRODUCT(($A$2:$A18&lt;&gt;$A18)*(LEFT($B$2:$B18,1)=H$1)),"")</f>
      </c>
    </row>
    <row r="19" spans="1:8" ht="12.75">
      <c r="A19" t="s">
        <v>267</v>
      </c>
      <c r="B19" t="s">
        <v>22</v>
      </c>
      <c r="C19">
        <v>161</v>
      </c>
      <c r="D19">
        <v>40</v>
      </c>
      <c r="E19">
        <v>121</v>
      </c>
      <c r="G19" s="10">
        <f>IF(LEFT($B19,1)=G$1,50-SUMPRODUCT(($A$2:$A19&lt;&gt;$A19)*(LEFT($B$2:$B19,1)=G$1)),"")</f>
      </c>
      <c r="H19" s="10">
        <f>IF(LEFT($B19,1)=H$1,50-SUMPRODUCT(($A$2:$A19&lt;&gt;$A19)*(LEFT($B$2:$B19,1)=H$1)),"")</f>
        <v>47</v>
      </c>
    </row>
    <row r="20" spans="1:8" ht="12.75">
      <c r="A20" t="s">
        <v>268</v>
      </c>
      <c r="B20" t="s">
        <v>269</v>
      </c>
      <c r="C20">
        <v>117</v>
      </c>
      <c r="D20">
        <v>10</v>
      </c>
      <c r="E20">
        <v>107</v>
      </c>
      <c r="G20" s="10">
        <f>IF(LEFT($B20,1)=G$1,50-SUMPRODUCT(($A$2:$A20&lt;&gt;$A20)*(LEFT($B$2:$B20,1)=G$1)),"")</f>
        <v>36</v>
      </c>
      <c r="H20" s="10">
        <f>IF(LEFT($B20,1)=H$1,50-SUMPRODUCT(($A$2:$A20&lt;&gt;$A20)*(LEFT($B$2:$B20,1)=H$1)),"")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1" sqref="M11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4" width="11.57421875" style="0" bestFit="1" customWidth="1"/>
    <col min="5" max="5" width="11.57421875" style="3" bestFit="1" customWidth="1"/>
    <col min="6" max="6" width="11.57421875" style="0" customWidth="1"/>
    <col min="7" max="7" width="7.140625" style="0" bestFit="1" customWidth="1"/>
    <col min="8" max="8" width="8.7109375" style="0" bestFit="1" customWidth="1"/>
    <col min="9" max="9" width="10.421875" style="0" bestFit="1" customWidth="1"/>
    <col min="10" max="10" width="21.8515625" style="0" customWidth="1"/>
    <col min="11" max="11" width="6.28125" style="0" bestFit="1" customWidth="1"/>
    <col min="12" max="12" width="4.00390625" style="0" bestFit="1" customWidth="1"/>
    <col min="13" max="16384" width="21.8515625" style="0" customWidth="1"/>
  </cols>
  <sheetData>
    <row r="1" spans="1:12" ht="12.75">
      <c r="A1" t="s">
        <v>9</v>
      </c>
      <c r="B1" s="4" t="s">
        <v>3</v>
      </c>
      <c r="C1" s="4" t="s">
        <v>52</v>
      </c>
      <c r="D1" s="4" t="s">
        <v>4</v>
      </c>
      <c r="E1" s="4" t="s">
        <v>53</v>
      </c>
      <c r="F1" s="4" t="s">
        <v>54</v>
      </c>
      <c r="G1" s="4" t="s">
        <v>10</v>
      </c>
      <c r="H1" s="4" t="s">
        <v>55</v>
      </c>
      <c r="I1" s="4" t="s">
        <v>56</v>
      </c>
      <c r="K1" s="12" t="s">
        <v>16</v>
      </c>
      <c r="L1" s="12" t="s">
        <v>20</v>
      </c>
    </row>
    <row r="2" spans="1:12" ht="12.75">
      <c r="A2">
        <v>1</v>
      </c>
      <c r="B2" s="7" t="s">
        <v>57</v>
      </c>
      <c r="C2" s="7" t="s">
        <v>28</v>
      </c>
      <c r="D2" s="7" t="s">
        <v>0</v>
      </c>
      <c r="E2" s="8">
        <v>100</v>
      </c>
      <c r="F2" s="8">
        <v>150</v>
      </c>
      <c r="G2" s="9">
        <v>0.030601851851851852</v>
      </c>
      <c r="H2" s="8">
        <v>0</v>
      </c>
      <c r="I2" s="8">
        <v>170</v>
      </c>
      <c r="K2" s="10">
        <f>IF(LEFT($C2,1)=K$1,50-SUMPRODUCT(($A$2:$A2&lt;&gt;$A2)*(LEFT($C$2:$C2,1)=K$1)),"")</f>
        <v>50</v>
      </c>
      <c r="L2" s="10">
        <f>IF(LEFT($C2,1)=L$1,50-SUMPRODUCT(($A$2:$A2&lt;&gt;$A2)*(LEFT($C$2:$C2,1)=L$1)),"")</f>
      </c>
    </row>
    <row r="3" spans="1:12" ht="12.75">
      <c r="A3">
        <v>2</v>
      </c>
      <c r="B3" s="7" t="s">
        <v>1</v>
      </c>
      <c r="C3" s="7" t="s">
        <v>28</v>
      </c>
      <c r="D3" s="7" t="s">
        <v>0</v>
      </c>
      <c r="E3" s="8">
        <v>100</v>
      </c>
      <c r="F3" s="8">
        <v>150</v>
      </c>
      <c r="G3" s="9">
        <v>0.03070601851851852</v>
      </c>
      <c r="H3" s="8">
        <v>0</v>
      </c>
      <c r="I3" s="8">
        <v>170</v>
      </c>
      <c r="K3" s="10">
        <f>IF(LEFT($C3,1)=K$1,50-SUMPRODUCT(($A$2:$A3&lt;&gt;$A3)*(LEFT($C$2:$C3,1)=K$1)),"")</f>
        <v>49</v>
      </c>
      <c r="L3" s="10">
        <f>IF(LEFT($C3,1)=L$1,50-SUMPRODUCT(($A$2:$A3&lt;&gt;$A3)*(LEFT($C$2:$C3,1)=L$1)),"")</f>
      </c>
    </row>
    <row r="4" spans="1:12" ht="12.75">
      <c r="A4">
        <v>3</v>
      </c>
      <c r="B4" s="7" t="s">
        <v>40</v>
      </c>
      <c r="C4" s="7" t="s">
        <v>22</v>
      </c>
      <c r="D4" s="7" t="s">
        <v>15</v>
      </c>
      <c r="E4" s="8">
        <v>60</v>
      </c>
      <c r="F4" s="8">
        <v>110</v>
      </c>
      <c r="G4" s="9">
        <v>0.03125</v>
      </c>
      <c r="H4" s="8">
        <v>0</v>
      </c>
      <c r="I4" s="8">
        <v>160</v>
      </c>
      <c r="K4" s="10">
        <f>IF(LEFT($C4,1)=K$1,50-SUMPRODUCT(($A$2:$A4&lt;&gt;$A4)*(LEFT($C$2:$C4,1)=K$1)),"")</f>
      </c>
      <c r="L4" s="10">
        <f>IF(LEFT($C4,1)=L$1,50-SUMPRODUCT(($A$2:$A4&lt;&gt;$A4)*(LEFT($C$2:$C4,1)=L$1)),"")</f>
        <v>50</v>
      </c>
    </row>
    <row r="5" spans="1:12" ht="12.75">
      <c r="A5">
        <v>4</v>
      </c>
      <c r="B5" s="7" t="s">
        <v>36</v>
      </c>
      <c r="C5" s="7" t="s">
        <v>24</v>
      </c>
      <c r="D5" s="7" t="s">
        <v>50</v>
      </c>
      <c r="E5" s="8">
        <v>140</v>
      </c>
      <c r="F5" s="8">
        <v>40</v>
      </c>
      <c r="G5" s="9">
        <v>0.03194444444444445</v>
      </c>
      <c r="H5" s="8">
        <v>10</v>
      </c>
      <c r="I5" s="8">
        <v>160</v>
      </c>
      <c r="K5" s="10">
        <f>IF(LEFT($C5,1)=K$1,50-SUMPRODUCT(($A$2:$A5&lt;&gt;$A5)*(LEFT($C$2:$C5,1)=K$1)),"")</f>
        <v>48</v>
      </c>
      <c r="L5" s="10">
        <f>IF(LEFT($C5,1)=L$1,50-SUMPRODUCT(($A$2:$A5&lt;&gt;$A5)*(LEFT($C$2:$C5,1)=L$1)),"")</f>
      </c>
    </row>
    <row r="6" spans="1:12" ht="12.75">
      <c r="A6">
        <v>5</v>
      </c>
      <c r="B6" s="7" t="s">
        <v>41</v>
      </c>
      <c r="C6" s="7" t="s">
        <v>27</v>
      </c>
      <c r="D6" s="7" t="s">
        <v>0</v>
      </c>
      <c r="E6" s="8">
        <v>70</v>
      </c>
      <c r="F6" s="8">
        <v>90</v>
      </c>
      <c r="G6" s="9">
        <v>0.03125</v>
      </c>
      <c r="H6" s="8">
        <v>0</v>
      </c>
      <c r="I6" s="8">
        <v>150</v>
      </c>
      <c r="K6" s="10">
        <f>IF(LEFT($C6,1)=K$1,50-SUMPRODUCT(($A$2:$A6&lt;&gt;$A6)*(LEFT($C$2:$C6,1)=K$1)),"")</f>
        <v>47</v>
      </c>
      <c r="L6" s="10">
        <f>IF(LEFT($C6,1)=L$1,50-SUMPRODUCT(($A$2:$A6&lt;&gt;$A6)*(LEFT($C$2:$C6,1)=L$1)),"")</f>
      </c>
    </row>
    <row r="7" spans="1:12" ht="12.75">
      <c r="A7">
        <v>6</v>
      </c>
      <c r="B7" s="7" t="s">
        <v>32</v>
      </c>
      <c r="C7" s="7" t="s">
        <v>21</v>
      </c>
      <c r="D7" s="7" t="s">
        <v>0</v>
      </c>
      <c r="E7" s="8">
        <v>140</v>
      </c>
      <c r="F7" s="8">
        <v>40</v>
      </c>
      <c r="G7" s="9">
        <v>0.03263888888888889</v>
      </c>
      <c r="H7" s="8">
        <v>20</v>
      </c>
      <c r="I7" s="8">
        <v>140</v>
      </c>
      <c r="K7" s="10">
        <f>IF(LEFT($C7,1)=K$1,50-SUMPRODUCT(($A$2:$A7&lt;&gt;$A7)*(LEFT($C$2:$C7,1)=K$1)),"")</f>
        <v>46</v>
      </c>
      <c r="L7" s="10">
        <f>IF(LEFT($C7,1)=L$1,50-SUMPRODUCT(($A$2:$A7&lt;&gt;$A7)*(LEFT($C$2:$C7,1)=L$1)),"")</f>
      </c>
    </row>
    <row r="8" spans="1:12" ht="12.75">
      <c r="A8">
        <v>7</v>
      </c>
      <c r="B8" s="7" t="s">
        <v>58</v>
      </c>
      <c r="C8" s="7" t="s">
        <v>21</v>
      </c>
      <c r="D8" s="7" t="s">
        <v>0</v>
      </c>
      <c r="E8" s="8">
        <v>140</v>
      </c>
      <c r="F8" s="8">
        <v>30</v>
      </c>
      <c r="G8" s="9">
        <v>0.032407407407407406</v>
      </c>
      <c r="H8" s="8">
        <v>20</v>
      </c>
      <c r="I8" s="8">
        <v>140</v>
      </c>
      <c r="K8" s="10">
        <f>IF(LEFT($C8,1)=K$1,50-SUMPRODUCT(($A$2:$A8&lt;&gt;$A8)*(LEFT($C$2:$C8,1)=K$1)),"")</f>
        <v>45</v>
      </c>
      <c r="L8" s="10">
        <f>IF(LEFT($C8,1)=L$1,50-SUMPRODUCT(($A$2:$A8&lt;&gt;$A8)*(LEFT($C$2:$C8,1)=L$1)),"")</f>
      </c>
    </row>
    <row r="9" spans="1:12" ht="12.75">
      <c r="A9">
        <v>8</v>
      </c>
      <c r="B9" s="7" t="s">
        <v>35</v>
      </c>
      <c r="C9" s="7" t="s">
        <v>24</v>
      </c>
      <c r="D9" s="7" t="s">
        <v>0</v>
      </c>
      <c r="E9" s="8">
        <v>10</v>
      </c>
      <c r="F9" s="8">
        <v>130</v>
      </c>
      <c r="G9" s="9">
        <v>0.030868055555555555</v>
      </c>
      <c r="H9" s="8">
        <v>0</v>
      </c>
      <c r="I9" s="8">
        <v>130</v>
      </c>
      <c r="K9" s="10">
        <f>IF(LEFT($C9,1)=K$1,50-SUMPRODUCT(($A$2:$A9&lt;&gt;$A9)*(LEFT($C$2:$C9,1)=K$1)),"")</f>
        <v>44</v>
      </c>
      <c r="L9" s="10">
        <f>IF(LEFT($C9,1)=L$1,50-SUMPRODUCT(($A$2:$A9&lt;&gt;$A9)*(LEFT($C$2:$C9,1)=L$1)),"")</f>
      </c>
    </row>
    <row r="10" spans="1:12" ht="12.75">
      <c r="A10">
        <v>9</v>
      </c>
      <c r="B10" s="7" t="s">
        <v>59</v>
      </c>
      <c r="C10" s="7" t="s">
        <v>26</v>
      </c>
      <c r="D10" s="7" t="s">
        <v>0</v>
      </c>
      <c r="E10" s="8">
        <v>100</v>
      </c>
      <c r="F10" s="8">
        <v>40</v>
      </c>
      <c r="G10" s="9">
        <v>0.03125</v>
      </c>
      <c r="H10" s="8">
        <v>0</v>
      </c>
      <c r="I10" s="8">
        <v>130</v>
      </c>
      <c r="K10" s="10">
        <f>IF(LEFT($C10,1)=K$1,50-SUMPRODUCT(($A$2:$A10&lt;&gt;$A10)*(LEFT($C$2:$C10,1)=K$1)),"")</f>
      </c>
      <c r="L10" s="10">
        <f>IF(LEFT($C10,1)=L$1,50-SUMPRODUCT(($A$2:$A10&lt;&gt;$A10)*(LEFT($C$2:$C10,1)=L$1)),"")</f>
        <v>49</v>
      </c>
    </row>
    <row r="11" spans="1:12" ht="12.75">
      <c r="A11">
        <v>10</v>
      </c>
      <c r="B11" s="7" t="s">
        <v>19</v>
      </c>
      <c r="C11" s="7" t="s">
        <v>23</v>
      </c>
      <c r="D11" s="7" t="s">
        <v>0</v>
      </c>
      <c r="E11" s="8">
        <v>90</v>
      </c>
      <c r="F11" s="8">
        <v>40</v>
      </c>
      <c r="G11" s="9">
        <v>0.029456018518518517</v>
      </c>
      <c r="H11" s="8">
        <v>0</v>
      </c>
      <c r="I11" s="8">
        <v>120</v>
      </c>
      <c r="K11" s="10">
        <f>IF(LEFT($C11,1)=K$1,50-SUMPRODUCT(($A$2:$A11&lt;&gt;$A11)*(LEFT($C$2:$C11,1)=K$1)),"")</f>
        <v>43</v>
      </c>
      <c r="L11" s="10">
        <f>IF(LEFT($C11,1)=L$1,50-SUMPRODUCT(($A$2:$A11&lt;&gt;$A11)*(LEFT($C$2:$C11,1)=L$1)),"")</f>
      </c>
    </row>
    <row r="12" spans="1:12" ht="12.75">
      <c r="A12">
        <v>11</v>
      </c>
      <c r="B12" s="7" t="s">
        <v>60</v>
      </c>
      <c r="C12" s="7" t="s">
        <v>21</v>
      </c>
      <c r="D12" s="7" t="s">
        <v>15</v>
      </c>
      <c r="E12" s="8">
        <v>60</v>
      </c>
      <c r="F12" s="8">
        <v>140</v>
      </c>
      <c r="G12" s="9">
        <v>0.03599537037037037</v>
      </c>
      <c r="H12" s="8">
        <v>70</v>
      </c>
      <c r="I12" s="8">
        <v>120</v>
      </c>
      <c r="K12" s="10">
        <f>IF(LEFT($C12,1)=K$1,50-SUMPRODUCT(($A$2:$A12&lt;&gt;$A12)*(LEFT($C$2:$C12,1)=K$1)),"")</f>
        <v>42</v>
      </c>
      <c r="L12" s="10">
        <f>IF(LEFT($C12,1)=L$1,50-SUMPRODUCT(($A$2:$A12&lt;&gt;$A12)*(LEFT($C$2:$C12,1)=L$1)),"")</f>
      </c>
    </row>
    <row r="13" spans="1:12" ht="12.75">
      <c r="A13">
        <v>12</v>
      </c>
      <c r="B13" s="7" t="s">
        <v>14</v>
      </c>
      <c r="C13" s="7" t="s">
        <v>27</v>
      </c>
      <c r="D13" s="7" t="s">
        <v>0</v>
      </c>
      <c r="E13" s="8">
        <v>120</v>
      </c>
      <c r="F13" s="8">
        <v>0</v>
      </c>
      <c r="G13" s="9">
        <v>0.03125</v>
      </c>
      <c r="H13" s="8">
        <v>0</v>
      </c>
      <c r="I13" s="8">
        <v>110</v>
      </c>
      <c r="K13" s="10">
        <f>IF(LEFT($C13,1)=K$1,50-SUMPRODUCT(($A$2:$A13&lt;&gt;$A13)*(LEFT($C$2:$C13,1)=K$1)),"")</f>
        <v>41</v>
      </c>
      <c r="L13" s="10">
        <f>IF(LEFT($C13,1)=L$1,50-SUMPRODUCT(($A$2:$A13&lt;&gt;$A13)*(LEFT($C$2:$C13,1)=L$1)),"")</f>
      </c>
    </row>
    <row r="14" spans="1:12" ht="12.75">
      <c r="A14">
        <v>13</v>
      </c>
      <c r="B14" s="7" t="s">
        <v>49</v>
      </c>
      <c r="C14" s="7" t="s">
        <v>22</v>
      </c>
      <c r="D14" s="7" t="s">
        <v>15</v>
      </c>
      <c r="E14" s="8">
        <v>90</v>
      </c>
      <c r="F14" s="8">
        <v>50</v>
      </c>
      <c r="G14" s="9">
        <v>0.03263888888888889</v>
      </c>
      <c r="H14" s="8">
        <v>20</v>
      </c>
      <c r="I14" s="8">
        <v>110</v>
      </c>
      <c r="K14" s="10">
        <f>IF(LEFT($C14,1)=K$1,50-SUMPRODUCT(($A$2:$A14&lt;&gt;$A14)*(LEFT($C$2:$C14,1)=K$1)),"")</f>
      </c>
      <c r="L14" s="10">
        <f>IF(LEFT($C14,1)=L$1,50-SUMPRODUCT(($A$2:$A14&lt;&gt;$A14)*(LEFT($C$2:$C14,1)=L$1)),"")</f>
        <v>48</v>
      </c>
    </row>
    <row r="15" spans="1:12" ht="12.75">
      <c r="A15">
        <v>14</v>
      </c>
      <c r="B15" s="7" t="s">
        <v>48</v>
      </c>
      <c r="C15" s="7" t="s">
        <v>25</v>
      </c>
      <c r="D15" s="7" t="s">
        <v>15</v>
      </c>
      <c r="E15" s="8">
        <v>80</v>
      </c>
      <c r="F15" s="8">
        <v>30</v>
      </c>
      <c r="G15" s="9">
        <v>0.02872685185185185</v>
      </c>
      <c r="H15" s="8">
        <v>0</v>
      </c>
      <c r="I15" s="8">
        <v>110</v>
      </c>
      <c r="K15" s="10">
        <f>IF(LEFT($C15,1)=K$1,50-SUMPRODUCT(($A$2:$A15&lt;&gt;$A15)*(LEFT($C$2:$C15,1)=K$1)),"")</f>
        <v>40</v>
      </c>
      <c r="L15" s="10">
        <f>IF(LEFT($C15,1)=L$1,50-SUMPRODUCT(($A$2:$A15&lt;&gt;$A15)*(LEFT($C$2:$C15,1)=L$1)),"")</f>
      </c>
    </row>
    <row r="16" spans="1:12" ht="12.75">
      <c r="A16">
        <v>15</v>
      </c>
      <c r="B16" s="7" t="s">
        <v>61</v>
      </c>
      <c r="C16" s="7" t="s">
        <v>62</v>
      </c>
      <c r="D16" s="7" t="s">
        <v>0</v>
      </c>
      <c r="E16" s="8">
        <v>0</v>
      </c>
      <c r="F16" s="8">
        <v>110</v>
      </c>
      <c r="G16" s="9">
        <v>0.03125</v>
      </c>
      <c r="H16" s="8">
        <v>0</v>
      </c>
      <c r="I16" s="8">
        <v>100</v>
      </c>
      <c r="K16" s="10">
        <f>IF(LEFT($C16,1)=K$1,50-SUMPRODUCT(($A$2:$A16&lt;&gt;$A16)*(LEFT($C$2:$C16,1)=K$1)),"")</f>
        <v>39</v>
      </c>
      <c r="L16" s="10">
        <f>IF(LEFT($C16,1)=L$1,50-SUMPRODUCT(($A$2:$A16&lt;&gt;$A16)*(LEFT($C$2:$C16,1)=L$1)),"")</f>
      </c>
    </row>
    <row r="17" spans="1:12" ht="12.75">
      <c r="A17">
        <v>16</v>
      </c>
      <c r="B17" s="7" t="s">
        <v>63</v>
      </c>
      <c r="C17" s="7" t="s">
        <v>28</v>
      </c>
      <c r="D17" s="7" t="s">
        <v>15</v>
      </c>
      <c r="E17" s="8">
        <v>90</v>
      </c>
      <c r="F17" s="8">
        <v>70</v>
      </c>
      <c r="G17" s="9">
        <v>0.03471064814814815</v>
      </c>
      <c r="H17" s="8">
        <v>50</v>
      </c>
      <c r="I17" s="8">
        <v>100</v>
      </c>
      <c r="K17" s="10">
        <f>IF(LEFT($C17,1)=K$1,50-SUMPRODUCT(($A$2:$A17&lt;&gt;$A17)*(LEFT($C$2:$C17,1)=K$1)),"")</f>
        <v>38</v>
      </c>
      <c r="L17" s="10">
        <f>IF(LEFT($C17,1)=L$1,50-SUMPRODUCT(($A$2:$A17&lt;&gt;$A17)*(LEFT($C$2:$C17,1)=L$1)),"")</f>
      </c>
    </row>
    <row r="18" spans="1:12" ht="12.75">
      <c r="A18">
        <v>17</v>
      </c>
      <c r="B18" s="7" t="s">
        <v>64</v>
      </c>
      <c r="C18" s="7" t="s">
        <v>23</v>
      </c>
      <c r="D18" s="7" t="s">
        <v>0</v>
      </c>
      <c r="E18" s="8">
        <v>70</v>
      </c>
      <c r="F18" s="8">
        <v>30</v>
      </c>
      <c r="G18" s="9">
        <v>0.026331018518518517</v>
      </c>
      <c r="H18" s="8">
        <v>0</v>
      </c>
      <c r="I18" s="8">
        <v>80</v>
      </c>
      <c r="K18" s="10">
        <f>IF(LEFT($C18,1)=K$1,50-SUMPRODUCT(($A$2:$A18&lt;&gt;$A18)*(LEFT($C$2:$C18,1)=K$1)),"")</f>
        <v>37</v>
      </c>
      <c r="L18" s="10">
        <f>IF(LEFT($C18,1)=L$1,50-SUMPRODUCT(($A$2:$A18&lt;&gt;$A18)*(LEFT($C$2:$C18,1)=L$1)),"")</f>
      </c>
    </row>
    <row r="19" spans="1:12" ht="12.75">
      <c r="A19">
        <v>18</v>
      </c>
      <c r="B19" s="7" t="s">
        <v>45</v>
      </c>
      <c r="C19" s="7" t="s">
        <v>21</v>
      </c>
      <c r="D19" s="7" t="s">
        <v>65</v>
      </c>
      <c r="E19" s="8">
        <v>100</v>
      </c>
      <c r="F19" s="8">
        <v>0</v>
      </c>
      <c r="G19" s="9">
        <v>0.030983796296296297</v>
      </c>
      <c r="H19" s="8">
        <v>0</v>
      </c>
      <c r="I19" s="8">
        <v>70</v>
      </c>
      <c r="K19" s="10">
        <f>IF(LEFT($C19,1)=K$1,50-SUMPRODUCT(($A$2:$A19&lt;&gt;$A19)*(LEFT($C$2:$C19,1)=K$1)),"")</f>
        <v>36</v>
      </c>
      <c r="L19" s="10">
        <f>IF(LEFT($C19,1)=L$1,50-SUMPRODUCT(($A$2:$A19&lt;&gt;$A19)*(LEFT($C$2:$C19,1)=L$1)),"")</f>
      </c>
    </row>
    <row r="20" spans="1:12" ht="12.75">
      <c r="A20">
        <v>19</v>
      </c>
      <c r="B20" s="7" t="s">
        <v>66</v>
      </c>
      <c r="C20" s="7" t="s">
        <v>21</v>
      </c>
      <c r="D20" s="7" t="s">
        <v>67</v>
      </c>
      <c r="E20" s="8">
        <v>80</v>
      </c>
      <c r="F20" s="8">
        <v>40</v>
      </c>
      <c r="G20" s="9">
        <v>0.033796296296296297</v>
      </c>
      <c r="H20" s="8">
        <v>40</v>
      </c>
      <c r="I20" s="8">
        <v>50</v>
      </c>
      <c r="K20" s="10">
        <f>IF(LEFT($C20,1)=K$1,50-SUMPRODUCT(($A$2:$A20&lt;&gt;$A20)*(LEFT($C$2:$C20,1)=K$1)),"")</f>
        <v>35</v>
      </c>
      <c r="L20" s="10">
        <f>IF(LEFT($C20,1)=L$1,50-SUMPRODUCT(($A$2:$A20&lt;&gt;$A20)*(LEFT($C$2:$C20,1)=L$1)),"")</f>
      </c>
    </row>
    <row r="21" spans="1:12" ht="12.75">
      <c r="A21">
        <v>20</v>
      </c>
      <c r="B21" s="7" t="s">
        <v>46</v>
      </c>
      <c r="C21" s="7" t="s">
        <v>21</v>
      </c>
      <c r="D21" s="7" t="s">
        <v>0</v>
      </c>
      <c r="E21" s="8">
        <v>70</v>
      </c>
      <c r="F21" s="8">
        <v>0</v>
      </c>
      <c r="G21" s="9">
        <v>0.030497685185185183</v>
      </c>
      <c r="H21" s="8">
        <v>0</v>
      </c>
      <c r="I21" s="8">
        <v>10</v>
      </c>
      <c r="K21" s="10">
        <f>IF(LEFT($C21,1)=K$1,50-SUMPRODUCT(($A$2:$A21&lt;&gt;$A21)*(LEFT($C$2:$C21,1)=K$1)),"")</f>
        <v>34</v>
      </c>
      <c r="L21" s="10">
        <f>IF(LEFT($C21,1)=L$1,50-SUMPRODUCT(($A$2:$A21&lt;&gt;$A21)*(LEFT($C$2:$C21,1)=L$1)),"")</f>
      </c>
    </row>
    <row r="22" spans="1:12" ht="12.75">
      <c r="A22">
        <v>21</v>
      </c>
      <c r="B22" s="7" t="s">
        <v>2</v>
      </c>
      <c r="C22" s="7" t="s">
        <v>27</v>
      </c>
      <c r="D22" s="7" t="s">
        <v>0</v>
      </c>
      <c r="E22" s="8">
        <v>0</v>
      </c>
      <c r="F22" s="8">
        <v>90</v>
      </c>
      <c r="G22" s="9">
        <v>0.03391203703703704</v>
      </c>
      <c r="H22" s="8">
        <v>40</v>
      </c>
      <c r="I22" s="8">
        <v>0</v>
      </c>
      <c r="K22" s="10">
        <f>IF(LEFT($C22,1)=K$1,50-SUMPRODUCT(($A$2:$A22&lt;&gt;$A22)*(LEFT($C$2:$C22,1)=K$1)),"")</f>
        <v>33</v>
      </c>
      <c r="L22" s="10">
        <f>IF(LEFT($C22,1)=L$1,50-SUMPRODUCT(($A$2:$A22&lt;&gt;$A22)*(LEFT($C$2:$C22,1)=L$1)),"")</f>
      </c>
    </row>
    <row r="23" spans="1:12" ht="12.75">
      <c r="A23">
        <v>22</v>
      </c>
      <c r="B23" s="7" t="s">
        <v>47</v>
      </c>
      <c r="C23" s="7" t="s">
        <v>24</v>
      </c>
      <c r="D23" s="7" t="s">
        <v>0</v>
      </c>
      <c r="E23" s="8">
        <v>40</v>
      </c>
      <c r="F23" s="8">
        <v>60</v>
      </c>
      <c r="G23" s="9">
        <v>0.037905092592592594</v>
      </c>
      <c r="H23" s="8">
        <v>90</v>
      </c>
      <c r="I23" s="8">
        <v>0</v>
      </c>
      <c r="K23" s="10">
        <f>IF(LEFT($C23,1)=K$1,50-SUMPRODUCT(($A$2:$A23&lt;&gt;$A23)*(LEFT($C$2:$C23,1)=K$1)),"")</f>
        <v>32</v>
      </c>
      <c r="L23" s="10">
        <f>IF(LEFT($C23,1)=L$1,50-SUMPRODUCT(($A$2:$A23&lt;&gt;$A23)*(LEFT($C$2:$C23,1)=L$1)),"")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52</v>
      </c>
      <c r="D1" s="4" t="s">
        <v>51</v>
      </c>
      <c r="E1" s="4" t="s">
        <v>55</v>
      </c>
      <c r="F1" s="4" t="s">
        <v>56</v>
      </c>
      <c r="H1" s="12" t="s">
        <v>16</v>
      </c>
      <c r="I1" s="12" t="s">
        <v>20</v>
      </c>
    </row>
    <row r="2" spans="1:9" ht="12.75">
      <c r="A2">
        <v>1</v>
      </c>
      <c r="B2" s="7" t="s">
        <v>1</v>
      </c>
      <c r="C2" s="7" t="s">
        <v>16</v>
      </c>
      <c r="D2" s="8">
        <v>440</v>
      </c>
      <c r="E2" s="8">
        <v>30</v>
      </c>
      <c r="F2" s="8">
        <v>410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>
        <v>2</v>
      </c>
      <c r="B3" s="7" t="s">
        <v>34</v>
      </c>
      <c r="C3" s="7" t="s">
        <v>16</v>
      </c>
      <c r="D3" s="8">
        <v>420</v>
      </c>
      <c r="E3" s="8">
        <v>20</v>
      </c>
      <c r="F3" s="8">
        <v>400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t="s">
        <v>70</v>
      </c>
      <c r="B4" s="7" t="s">
        <v>73</v>
      </c>
      <c r="C4" s="7" t="s">
        <v>16</v>
      </c>
      <c r="D4" s="8">
        <v>360</v>
      </c>
      <c r="E4" s="8"/>
      <c r="F4" s="8">
        <v>360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t="s">
        <v>70</v>
      </c>
      <c r="B5" s="7" t="s">
        <v>32</v>
      </c>
      <c r="C5" s="7" t="s">
        <v>16</v>
      </c>
      <c r="D5" s="8">
        <v>480</v>
      </c>
      <c r="E5" s="8">
        <v>120</v>
      </c>
      <c r="F5" s="8">
        <v>360</v>
      </c>
      <c r="H5" s="10">
        <f>IF(LEFT($C5,1)=H$1,50-SUMPRODUCT(($A$2:$A5&lt;&gt;$A5)*(LEFT($C$2:$C5,1)=H$1)),"")</f>
        <v>48</v>
      </c>
      <c r="I5" s="10">
        <f>IF(LEFT($C5,1)=I$1,50-SUMPRODUCT(($A$2:$A5&lt;&gt;$A5)*(LEFT($C$2:$C5,1)=I$1)),"")</f>
      </c>
    </row>
    <row r="6" spans="1:9" ht="12.75">
      <c r="A6">
        <v>5</v>
      </c>
      <c r="B6" s="7" t="s">
        <v>19</v>
      </c>
      <c r="C6" s="7" t="s">
        <v>16</v>
      </c>
      <c r="D6" s="8">
        <v>350</v>
      </c>
      <c r="E6" s="8">
        <v>10</v>
      </c>
      <c r="F6" s="8">
        <v>340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t="s">
        <v>71</v>
      </c>
      <c r="B7" s="7" t="s">
        <v>35</v>
      </c>
      <c r="C7" s="7" t="s">
        <v>16</v>
      </c>
      <c r="D7" s="8">
        <v>310</v>
      </c>
      <c r="E7" s="8"/>
      <c r="F7" s="8">
        <v>310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t="s">
        <v>71</v>
      </c>
      <c r="B8" s="7" t="s">
        <v>74</v>
      </c>
      <c r="C8" s="7" t="s">
        <v>20</v>
      </c>
      <c r="D8" s="8">
        <v>320</v>
      </c>
      <c r="E8" s="8">
        <v>10</v>
      </c>
      <c r="F8" s="8">
        <v>310</v>
      </c>
      <c r="H8" s="10">
        <f>IF(LEFT($C8,1)=H$1,50-SUMPRODUCT(($A$2:$A8&lt;&gt;$A8)*(LEFT($C$2:$C8,1)=H$1)),"")</f>
      </c>
      <c r="I8" s="10">
        <f>IF(LEFT($C8,1)=I$1,50-SUMPRODUCT(($A$2:$A8&lt;&gt;$A8)*(LEFT($C$2:$C8,1)=I$1)),"")</f>
        <v>50</v>
      </c>
    </row>
    <row r="9" spans="1:9" ht="12.75">
      <c r="A9" t="s">
        <v>71</v>
      </c>
      <c r="B9" s="7" t="s">
        <v>12</v>
      </c>
      <c r="C9" s="7" t="s">
        <v>16</v>
      </c>
      <c r="D9" s="8">
        <v>390</v>
      </c>
      <c r="E9" s="8">
        <v>80</v>
      </c>
      <c r="F9" s="8">
        <v>310</v>
      </c>
      <c r="H9" s="10">
        <f>IF(LEFT($C9,1)=H$1,50-SUMPRODUCT(($A$2:$A9&lt;&gt;$A9)*(LEFT($C$2:$C9,1)=H$1)),"")</f>
        <v>45</v>
      </c>
      <c r="I9" s="10">
        <f>IF(LEFT($C9,1)=I$1,50-SUMPRODUCT(($A$2:$A9&lt;&gt;$A9)*(LEFT($C$2:$C9,1)=I$1)),"")</f>
      </c>
    </row>
    <row r="10" spans="1:9" ht="12.75">
      <c r="A10" t="s">
        <v>72</v>
      </c>
      <c r="B10" s="7" t="s">
        <v>46</v>
      </c>
      <c r="C10" s="7" t="s">
        <v>16</v>
      </c>
      <c r="D10" s="8">
        <v>280</v>
      </c>
      <c r="E10" s="8">
        <v>10</v>
      </c>
      <c r="F10" s="8">
        <v>270</v>
      </c>
      <c r="H10" s="10">
        <f>IF(LEFT($C10,1)=H$1,50-SUMPRODUCT(($A$2:$A10&lt;&gt;$A10)*(LEFT($C$2:$C10,1)=H$1)),"")</f>
        <v>43</v>
      </c>
      <c r="I10" s="10">
        <f>IF(LEFT($C10,1)=I$1,50-SUMPRODUCT(($A$2:$A10&lt;&gt;$A10)*(LEFT($C$2:$C10,1)=I$1)),"")</f>
      </c>
    </row>
    <row r="11" spans="1:9" ht="12.75">
      <c r="A11" t="s">
        <v>72</v>
      </c>
      <c r="B11" s="7" t="s">
        <v>37</v>
      </c>
      <c r="C11" s="7" t="s">
        <v>16</v>
      </c>
      <c r="D11" s="8">
        <v>280</v>
      </c>
      <c r="E11" s="8">
        <v>10</v>
      </c>
      <c r="F11" s="8">
        <v>270</v>
      </c>
      <c r="H11" s="10">
        <f>IF(LEFT($C11,1)=H$1,50-SUMPRODUCT(($A$2:$A11&lt;&gt;$A11)*(LEFT($C$2:$C11,1)=H$1)),"")</f>
        <v>43</v>
      </c>
      <c r="I11" s="10">
        <f>IF(LEFT($C11,1)=I$1,50-SUMPRODUCT(($A$2:$A11&lt;&gt;$A11)*(LEFT($C$2:$C11,1)=I$1)),"")</f>
      </c>
    </row>
    <row r="12" spans="1:9" ht="12.75">
      <c r="A12" t="s">
        <v>72</v>
      </c>
      <c r="B12" s="7" t="s">
        <v>41</v>
      </c>
      <c r="C12" s="7" t="s">
        <v>16</v>
      </c>
      <c r="D12" s="8">
        <v>280</v>
      </c>
      <c r="E12" s="8">
        <v>10</v>
      </c>
      <c r="F12" s="8">
        <v>270</v>
      </c>
      <c r="H12" s="10">
        <f>IF(LEFT($C12,1)=H$1,50-SUMPRODUCT(($A$2:$A12&lt;&gt;$A12)*(LEFT($C$2:$C12,1)=H$1)),"")</f>
        <v>43</v>
      </c>
      <c r="I12" s="10">
        <f>IF(LEFT($C12,1)=I$1,50-SUMPRODUCT(($A$2:$A12&lt;&gt;$A12)*(LEFT($C$2:$C12,1)=I$1)),"")</f>
      </c>
    </row>
    <row r="13" spans="1:9" ht="12.75">
      <c r="A13">
        <v>12</v>
      </c>
      <c r="B13" s="7" t="s">
        <v>38</v>
      </c>
      <c r="C13" s="7" t="s">
        <v>20</v>
      </c>
      <c r="D13" s="8">
        <v>270</v>
      </c>
      <c r="E13" s="8">
        <v>10</v>
      </c>
      <c r="F13" s="8">
        <v>260</v>
      </c>
      <c r="H13" s="10">
        <f>IF(LEFT($C13,1)=H$1,50-SUMPRODUCT(($A$2:$A13&lt;&gt;$A13)*(LEFT($C$2:$C13,1)=H$1)),"")</f>
      </c>
      <c r="I13" s="10">
        <f>IF(LEFT($C13,1)=I$1,50-SUMPRODUCT(($A$2:$A13&lt;&gt;$A13)*(LEFT($C$2:$C13,1)=I$1)),"")</f>
        <v>49</v>
      </c>
    </row>
    <row r="14" spans="1:9" ht="12.75">
      <c r="A14">
        <v>13</v>
      </c>
      <c r="B14" s="7" t="s">
        <v>2</v>
      </c>
      <c r="C14" s="7" t="s">
        <v>16</v>
      </c>
      <c r="D14" s="8">
        <v>250</v>
      </c>
      <c r="E14" s="8"/>
      <c r="F14" s="8">
        <v>250</v>
      </c>
      <c r="H14" s="10">
        <f>IF(LEFT($C14,1)=H$1,50-SUMPRODUCT(($A$2:$A14&lt;&gt;$A14)*(LEFT($C$2:$C14,1)=H$1)),"")</f>
        <v>40</v>
      </c>
      <c r="I14" s="10">
        <f>IF(LEFT($C14,1)=I$1,50-SUMPRODUCT(($A$2:$A14&lt;&gt;$A14)*(LEFT($C$2:$C14,1)=I$1)),"")</f>
      </c>
    </row>
    <row r="15" spans="1:9" ht="12.75">
      <c r="A15">
        <v>14</v>
      </c>
      <c r="B15" s="7" t="s">
        <v>75</v>
      </c>
      <c r="C15" s="7" t="s">
        <v>20</v>
      </c>
      <c r="D15" s="8">
        <v>210</v>
      </c>
      <c r="E15" s="8"/>
      <c r="F15" s="8">
        <v>210</v>
      </c>
      <c r="H15" s="10">
        <f>IF(LEFT($C15,1)=H$1,50-SUMPRODUCT(($A$2:$A15&lt;&gt;$A15)*(LEFT($C$2:$C15,1)=H$1)),"")</f>
      </c>
      <c r="I15" s="10">
        <f>IF(LEFT($C15,1)=I$1,50-SUMPRODUCT(($A$2:$A15&lt;&gt;$A15)*(LEFT($C$2:$C15,1)=I$1)),"")</f>
        <v>48</v>
      </c>
    </row>
    <row r="16" spans="8:9" ht="12.75">
      <c r="H16" s="10">
        <f>IF(LEFT($C16,1)=H$1,50-SUMPRODUCT(($A$2:$A16&lt;&gt;$A16)*(LEFT($C$2:$C16,1)=H$1)),"")</f>
      </c>
      <c r="I16" s="10">
        <f>IF(LEFT($C16,1)=I$1,50-SUMPRODUCT(($A$2:$A16&lt;&gt;$A16)*(LEFT($C$2:$C16,1)=I$1)),"")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52</v>
      </c>
      <c r="D1" s="4" t="s">
        <v>51</v>
      </c>
      <c r="E1" s="4" t="s">
        <v>55</v>
      </c>
      <c r="F1" s="4" t="s">
        <v>56</v>
      </c>
      <c r="H1" s="12" t="s">
        <v>16</v>
      </c>
      <c r="I1" s="12" t="s">
        <v>20</v>
      </c>
    </row>
    <row r="2" spans="1:9" ht="12.75">
      <c r="A2" s="4">
        <v>1</v>
      </c>
      <c r="B2" s="2" t="s">
        <v>33</v>
      </c>
      <c r="C2" s="7" t="s">
        <v>16</v>
      </c>
      <c r="D2" s="4">
        <v>260</v>
      </c>
      <c r="E2" s="4"/>
      <c r="F2" s="4">
        <v>260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s="4">
        <v>2</v>
      </c>
      <c r="B3" s="2" t="s">
        <v>34</v>
      </c>
      <c r="C3" s="7" t="s">
        <v>16</v>
      </c>
      <c r="D3" s="4">
        <v>250</v>
      </c>
      <c r="E3" s="4"/>
      <c r="F3" s="4">
        <v>250</v>
      </c>
      <c r="H3" s="10">
        <f>IF(LEFT($C3,1)=H$1,50-SUMPRODUCT(($A$2:$A3&lt;&gt;$A3)*(LEFT($C$2:$C3,1)=H$1)),"")</f>
        <v>49</v>
      </c>
      <c r="I3" s="10">
        <f>IF(LEFT($C3,1)=I$1,50-SUMPRODUCT(($A$2:$A3&lt;&gt;$A3)*(LEFT($C$2:$C3,1)=I$1)),"")</f>
      </c>
    </row>
    <row r="4" spans="1:9" ht="12.75">
      <c r="A4" s="4">
        <v>3</v>
      </c>
      <c r="B4" s="2" t="s">
        <v>1</v>
      </c>
      <c r="C4" s="7" t="s">
        <v>16</v>
      </c>
      <c r="D4" s="4">
        <v>250</v>
      </c>
      <c r="E4" s="4">
        <v>10</v>
      </c>
      <c r="F4" s="4">
        <v>240</v>
      </c>
      <c r="H4" s="10">
        <f>IF(LEFT($C4,1)=H$1,50-SUMPRODUCT(($A$2:$A4&lt;&gt;$A4)*(LEFT($C$2:$C4,1)=H$1)),"")</f>
        <v>48</v>
      </c>
      <c r="I4" s="10">
        <f>IF(LEFT($C4,1)=I$1,50-SUMPRODUCT(($A$2:$A4&lt;&gt;$A4)*(LEFT($C$2:$C4,1)=I$1)),"")</f>
      </c>
    </row>
    <row r="5" spans="1:9" ht="12.75">
      <c r="A5" s="4">
        <v>4</v>
      </c>
      <c r="B5" s="2" t="s">
        <v>76</v>
      </c>
      <c r="C5" s="7" t="s">
        <v>16</v>
      </c>
      <c r="D5" s="4">
        <v>220</v>
      </c>
      <c r="E5" s="4"/>
      <c r="F5" s="4">
        <v>220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 s="4">
        <v>5</v>
      </c>
      <c r="B6" s="2" t="s">
        <v>77</v>
      </c>
      <c r="C6" s="7" t="s">
        <v>16</v>
      </c>
      <c r="D6" s="4">
        <v>180</v>
      </c>
      <c r="E6" s="4"/>
      <c r="F6" s="4">
        <v>180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s="4" t="s">
        <v>71</v>
      </c>
      <c r="B7" s="2" t="s">
        <v>35</v>
      </c>
      <c r="C7" s="7" t="s">
        <v>16</v>
      </c>
      <c r="D7" s="4">
        <v>160</v>
      </c>
      <c r="E7" s="4"/>
      <c r="F7" s="4">
        <v>160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s="4" t="s">
        <v>71</v>
      </c>
      <c r="B8" s="2" t="s">
        <v>14</v>
      </c>
      <c r="C8" s="7" t="s">
        <v>16</v>
      </c>
      <c r="D8" s="4">
        <v>160</v>
      </c>
      <c r="E8" s="4"/>
      <c r="F8" s="4">
        <v>160</v>
      </c>
      <c r="H8" s="10">
        <f>IF(LEFT($C8,1)=H$1,50-SUMPRODUCT(($A$2:$A8&lt;&gt;$A8)*(LEFT($C$2:$C8,1)=H$1)),"")</f>
        <v>45</v>
      </c>
      <c r="I8" s="10">
        <f>IF(LEFT($C8,1)=I$1,50-SUMPRODUCT(($A$2:$A8&lt;&gt;$A8)*(LEFT($C$2:$C8,1)=I$1)),"")</f>
      </c>
    </row>
    <row r="9" spans="1:9" ht="12.75">
      <c r="A9" s="4" t="s">
        <v>71</v>
      </c>
      <c r="B9" s="2" t="s">
        <v>30</v>
      </c>
      <c r="C9" s="7" t="s">
        <v>16</v>
      </c>
      <c r="D9" s="4">
        <v>160</v>
      </c>
      <c r="E9" s="4"/>
      <c r="F9" s="4">
        <v>160</v>
      </c>
      <c r="H9" s="10">
        <f>IF(LEFT($C9,1)=H$1,50-SUMPRODUCT(($A$2:$A9&lt;&gt;$A9)*(LEFT($C$2:$C9,1)=H$1)),"")</f>
        <v>45</v>
      </c>
      <c r="I9" s="10">
        <f>IF(LEFT($C9,1)=I$1,50-SUMPRODUCT(($A$2:$A9&lt;&gt;$A9)*(LEFT($C$2:$C9,1)=I$1)),"")</f>
      </c>
    </row>
    <row r="10" spans="1:9" ht="12.75">
      <c r="A10" s="4" t="s">
        <v>72</v>
      </c>
      <c r="B10" s="2" t="s">
        <v>19</v>
      </c>
      <c r="C10" s="7" t="s">
        <v>16</v>
      </c>
      <c r="D10" s="4">
        <v>150</v>
      </c>
      <c r="E10" s="4"/>
      <c r="F10" s="4">
        <v>150</v>
      </c>
      <c r="H10" s="10">
        <f>IF(LEFT($C10,1)=H$1,50-SUMPRODUCT(($A$2:$A10&lt;&gt;$A10)*(LEFT($C$2:$C10,1)=H$1)),"")</f>
        <v>42</v>
      </c>
      <c r="I10" s="10">
        <f>IF(LEFT($C10,1)=I$1,50-SUMPRODUCT(($A$2:$A10&lt;&gt;$A10)*(LEFT($C$2:$C10,1)=I$1)),"")</f>
      </c>
    </row>
    <row r="11" spans="1:9" ht="12.75">
      <c r="A11" s="4" t="s">
        <v>72</v>
      </c>
      <c r="B11" s="2" t="s">
        <v>78</v>
      </c>
      <c r="C11" s="7" t="s">
        <v>16</v>
      </c>
      <c r="D11" s="4">
        <v>150</v>
      </c>
      <c r="E11" s="4"/>
      <c r="F11" s="4">
        <v>150</v>
      </c>
      <c r="H11" s="10">
        <f>IF(LEFT($C11,1)=H$1,50-SUMPRODUCT(($A$2:$A11&lt;&gt;$A11)*(LEFT($C$2:$C11,1)=H$1)),"")</f>
        <v>42</v>
      </c>
      <c r="I11" s="10">
        <f>IF(LEFT($C11,1)=I$1,50-SUMPRODUCT(($A$2:$A11&lt;&gt;$A11)*(LEFT($C$2:$C11,1)=I$1)),"")</f>
      </c>
    </row>
    <row r="12" spans="1:9" ht="12.75">
      <c r="A12" s="4" t="s">
        <v>72</v>
      </c>
      <c r="B12" s="2" t="s">
        <v>79</v>
      </c>
      <c r="C12" s="7" t="s">
        <v>20</v>
      </c>
      <c r="D12" s="4">
        <v>170</v>
      </c>
      <c r="E12" s="4">
        <v>20</v>
      </c>
      <c r="F12" s="4">
        <v>150</v>
      </c>
      <c r="H12" s="10">
        <f>IF(LEFT($C12,1)=H$1,50-SUMPRODUCT(($A$2:$A12&lt;&gt;$A12)*(LEFT($C$2:$C12,1)=H$1)),"")</f>
      </c>
      <c r="I12" s="10">
        <f>IF(LEFT($C12,1)=I$1,50-SUMPRODUCT(($A$2:$A12&lt;&gt;$A12)*(LEFT($C$2:$C12,1)=I$1)),"")</f>
        <v>50</v>
      </c>
    </row>
    <row r="13" spans="1:9" ht="12.75">
      <c r="A13" s="4">
        <v>12</v>
      </c>
      <c r="B13" s="2" t="s">
        <v>80</v>
      </c>
      <c r="C13" s="7" t="s">
        <v>16</v>
      </c>
      <c r="D13" s="4">
        <v>140</v>
      </c>
      <c r="E13" s="4"/>
      <c r="F13" s="4">
        <v>140</v>
      </c>
      <c r="H13" s="10">
        <f>IF(LEFT($C13,1)=H$1,50-SUMPRODUCT(($A$2:$A13&lt;&gt;$A13)*(LEFT($C$2:$C13,1)=H$1)),"")</f>
        <v>40</v>
      </c>
      <c r="I13" s="10">
        <f>IF(LEFT($C13,1)=I$1,50-SUMPRODUCT(($A$2:$A13&lt;&gt;$A13)*(LEFT($C$2:$C13,1)=I$1)),"")</f>
      </c>
    </row>
    <row r="14" spans="1:9" ht="12.75">
      <c r="A14" s="4" t="s">
        <v>81</v>
      </c>
      <c r="B14" s="2" t="s">
        <v>75</v>
      </c>
      <c r="C14" s="7" t="s">
        <v>20</v>
      </c>
      <c r="D14" s="4">
        <v>130</v>
      </c>
      <c r="E14" s="4"/>
      <c r="F14" s="4">
        <v>130</v>
      </c>
      <c r="H14" s="10">
        <f>IF(LEFT($C14,1)=H$1,50-SUMPRODUCT(($A$2:$A14&lt;&gt;$A14)*(LEFT($C$2:$C14,1)=H$1)),"")</f>
      </c>
      <c r="I14" s="10">
        <f>IF(LEFT($C14,1)=I$1,50-SUMPRODUCT(($A$2:$A14&lt;&gt;$A14)*(LEFT($C$2:$C14,1)=I$1)),"")</f>
        <v>49</v>
      </c>
    </row>
    <row r="15" spans="1:9" ht="12.75">
      <c r="A15" s="4" t="s">
        <v>81</v>
      </c>
      <c r="B15" s="2" t="s">
        <v>48</v>
      </c>
      <c r="C15" s="7" t="s">
        <v>16</v>
      </c>
      <c r="D15" s="4">
        <v>130</v>
      </c>
      <c r="E15" s="4"/>
      <c r="F15" s="4">
        <v>130</v>
      </c>
      <c r="H15" s="10">
        <f>IF(LEFT($C15,1)=H$1,50-SUMPRODUCT(($A$2:$A15&lt;&gt;$A15)*(LEFT($C$2:$C15,1)=H$1)),"")</f>
        <v>39</v>
      </c>
      <c r="I15" s="10">
        <f>IF(LEFT($C15,1)=I$1,50-SUMPRODUCT(($A$2:$A15&lt;&gt;$A15)*(LEFT($C$2:$C15,1)=I$1)),"")</f>
      </c>
    </row>
    <row r="16" spans="1:9" ht="12.75">
      <c r="A16" s="4" t="s">
        <v>81</v>
      </c>
      <c r="B16" s="2" t="s">
        <v>44</v>
      </c>
      <c r="C16" s="7" t="s">
        <v>20</v>
      </c>
      <c r="D16" s="4">
        <v>130</v>
      </c>
      <c r="E16" s="4"/>
      <c r="F16" s="4">
        <v>130</v>
      </c>
      <c r="H16" s="10">
        <f>IF(LEFT($C16,1)=H$1,50-SUMPRODUCT(($A$2:$A16&lt;&gt;$A16)*(LEFT($C$2:$C16,1)=H$1)),"")</f>
      </c>
      <c r="I16" s="10">
        <f>IF(LEFT($C16,1)=I$1,50-SUMPRODUCT(($A$2:$A16&lt;&gt;$A16)*(LEFT($C$2:$C16,1)=I$1)),"")</f>
        <v>49</v>
      </c>
    </row>
    <row r="17" spans="1:9" ht="12.75">
      <c r="A17" s="4" t="s">
        <v>81</v>
      </c>
      <c r="B17" s="2" t="s">
        <v>46</v>
      </c>
      <c r="C17" s="7" t="s">
        <v>16</v>
      </c>
      <c r="D17" s="4">
        <v>140</v>
      </c>
      <c r="E17" s="4">
        <v>10</v>
      </c>
      <c r="F17" s="4">
        <v>130</v>
      </c>
      <c r="H17" s="10">
        <f>IF(LEFT($C17,1)=H$1,50-SUMPRODUCT(($A$2:$A17&lt;&gt;$A17)*(LEFT($C$2:$C17,1)=H$1)),"")</f>
        <v>39</v>
      </c>
      <c r="I17" s="10">
        <f>IF(LEFT($C17,1)=I$1,50-SUMPRODUCT(($A$2:$A17&lt;&gt;$A17)*(LEFT($C$2:$C17,1)=I$1)),"")</f>
      </c>
    </row>
    <row r="18" spans="1:9" ht="12.75">
      <c r="A18" s="4" t="s">
        <v>81</v>
      </c>
      <c r="B18" s="2" t="s">
        <v>82</v>
      </c>
      <c r="C18" s="7" t="s">
        <v>16</v>
      </c>
      <c r="D18" s="4">
        <v>160</v>
      </c>
      <c r="E18" s="4">
        <v>30</v>
      </c>
      <c r="F18" s="4">
        <v>130</v>
      </c>
      <c r="H18" s="10">
        <f>IF(LEFT($C18,1)=H$1,50-SUMPRODUCT(($A$2:$A18&lt;&gt;$A18)*(LEFT($C$2:$C18,1)=H$1)),"")</f>
        <v>39</v>
      </c>
      <c r="I18" s="10">
        <f>IF(LEFT($C18,1)=I$1,50-SUMPRODUCT(($A$2:$A18&lt;&gt;$A18)*(LEFT($C$2:$C18,1)=I$1)),"")</f>
      </c>
    </row>
    <row r="19" spans="1:9" ht="12.75">
      <c r="A19" s="4" t="s">
        <v>81</v>
      </c>
      <c r="B19" s="2" t="s">
        <v>83</v>
      </c>
      <c r="C19" s="7" t="s">
        <v>16</v>
      </c>
      <c r="D19" s="4">
        <v>130</v>
      </c>
      <c r="E19" s="4"/>
      <c r="F19" s="4">
        <v>130</v>
      </c>
      <c r="H19" s="10">
        <f>IF(LEFT($C19,1)=H$1,50-SUMPRODUCT(($A$2:$A19&lt;&gt;$A19)*(LEFT($C$2:$C19,1)=H$1)),"")</f>
        <v>39</v>
      </c>
      <c r="I19" s="10">
        <f>IF(LEFT($C19,1)=I$1,50-SUMPRODUCT(($A$2:$A19&lt;&gt;$A19)*(LEFT($C$2:$C19,1)=I$1)),"")</f>
      </c>
    </row>
    <row r="20" spans="1:9" ht="12.75">
      <c r="A20" s="4" t="s">
        <v>81</v>
      </c>
      <c r="B20" s="2" t="s">
        <v>74</v>
      </c>
      <c r="C20" s="7" t="s">
        <v>20</v>
      </c>
      <c r="D20" s="4">
        <v>130</v>
      </c>
      <c r="E20" s="4"/>
      <c r="F20" s="4">
        <v>130</v>
      </c>
      <c r="H20" s="10">
        <f>IF(LEFT($C20,1)=H$1,50-SUMPRODUCT(($A$2:$A20&lt;&gt;$A20)*(LEFT($C$2:$C20,1)=H$1)),"")</f>
      </c>
      <c r="I20" s="10">
        <f>IF(LEFT($C20,1)=I$1,50-SUMPRODUCT(($A$2:$A20&lt;&gt;$A20)*(LEFT($C$2:$C20,1)=I$1)),"")</f>
        <v>49</v>
      </c>
    </row>
    <row r="21" spans="1:9" ht="12.75">
      <c r="A21" s="4" t="s">
        <v>81</v>
      </c>
      <c r="B21" s="2" t="s">
        <v>84</v>
      </c>
      <c r="C21" s="7" t="s">
        <v>16</v>
      </c>
      <c r="D21" s="4">
        <v>150</v>
      </c>
      <c r="E21" s="4">
        <v>20</v>
      </c>
      <c r="F21" s="4">
        <v>130</v>
      </c>
      <c r="H21" s="10">
        <f>IF(LEFT($C21,1)=H$1,50-SUMPRODUCT(($A$2:$A21&lt;&gt;$A21)*(LEFT($C$2:$C21,1)=H$1)),"")</f>
        <v>39</v>
      </c>
      <c r="I21" s="10">
        <f>IF(LEFT($C21,1)=I$1,50-SUMPRODUCT(($A$2:$A21&lt;&gt;$A21)*(LEFT($C$2:$C21,1)=I$1)),"")</f>
      </c>
    </row>
    <row r="22" spans="1:9" ht="12.75">
      <c r="A22" s="4" t="s">
        <v>85</v>
      </c>
      <c r="B22" s="2" t="s">
        <v>86</v>
      </c>
      <c r="C22" s="7" t="s">
        <v>16</v>
      </c>
      <c r="D22" s="4">
        <v>110</v>
      </c>
      <c r="E22" s="4"/>
      <c r="F22" s="4">
        <v>110</v>
      </c>
      <c r="H22" s="10">
        <f>IF(LEFT($C22,1)=H$1,50-SUMPRODUCT(($A$2:$A22&lt;&gt;$A22)*(LEFT($C$2:$C22,1)=H$1)),"")</f>
        <v>34</v>
      </c>
      <c r="I22" s="10">
        <f>IF(LEFT($C22,1)=I$1,50-SUMPRODUCT(($A$2:$A22&lt;&gt;$A22)*(LEFT($C$2:$C22,1)=I$1)),"")</f>
      </c>
    </row>
    <row r="23" spans="1:9" ht="12.75">
      <c r="A23" s="4" t="s">
        <v>85</v>
      </c>
      <c r="B23" s="2" t="s">
        <v>38</v>
      </c>
      <c r="C23" s="7" t="s">
        <v>20</v>
      </c>
      <c r="D23" s="4">
        <v>110</v>
      </c>
      <c r="E23" s="4"/>
      <c r="F23" s="4">
        <v>110</v>
      </c>
      <c r="H23" s="10">
        <f>IF(LEFT($C23,1)=H$1,50-SUMPRODUCT(($A$2:$A23&lt;&gt;$A23)*(LEFT($C$2:$C23,1)=H$1)),"")</f>
      </c>
      <c r="I23" s="10">
        <f>IF(LEFT($C23,1)=I$1,50-SUMPRODUCT(($A$2:$A23&lt;&gt;$A23)*(LEFT($C$2:$C23,1)=I$1)),"")</f>
        <v>46</v>
      </c>
    </row>
    <row r="24" spans="1:9" ht="12.75">
      <c r="A24" s="4" t="s">
        <v>85</v>
      </c>
      <c r="B24" s="2" t="s">
        <v>41</v>
      </c>
      <c r="C24" s="7" t="s">
        <v>16</v>
      </c>
      <c r="D24" s="4">
        <v>110</v>
      </c>
      <c r="E24" s="4"/>
      <c r="F24" s="4">
        <v>110</v>
      </c>
      <c r="H24" s="10">
        <f>IF(LEFT($C24,1)=H$1,50-SUMPRODUCT(($A$2:$A24&lt;&gt;$A24)*(LEFT($C$2:$C24,1)=H$1)),"")</f>
        <v>34</v>
      </c>
      <c r="I24" s="10">
        <f>IF(LEFT($C24,1)=I$1,50-SUMPRODUCT(($A$2:$A24&lt;&gt;$A24)*(LEFT($C$2:$C24,1)=I$1)),"")</f>
      </c>
    </row>
    <row r="25" spans="1:9" ht="12.75">
      <c r="A25" s="4">
        <v>24</v>
      </c>
      <c r="B25" s="2" t="s">
        <v>87</v>
      </c>
      <c r="C25" s="7" t="s">
        <v>16</v>
      </c>
      <c r="D25" s="4">
        <v>100</v>
      </c>
      <c r="E25" s="4"/>
      <c r="F25" s="4">
        <v>100</v>
      </c>
      <c r="H25" s="10">
        <f>IF(LEFT($C25,1)=H$1,50-SUMPRODUCT(($A$2:$A25&lt;&gt;$A25)*(LEFT($C$2:$C25,1)=H$1)),"")</f>
        <v>32</v>
      </c>
      <c r="I25" s="10">
        <f>IF(LEFT($C25,1)=I$1,50-SUMPRODUCT(($A$2:$A25&lt;&gt;$A25)*(LEFT($C$2:$C25,1)=I$1)),"")</f>
      </c>
    </row>
    <row r="26" spans="1:9" ht="12.75">
      <c r="A26" s="4">
        <v>25</v>
      </c>
      <c r="B26" s="2" t="s">
        <v>88</v>
      </c>
      <c r="C26" s="7" t="s">
        <v>20</v>
      </c>
      <c r="D26" s="4">
        <v>80</v>
      </c>
      <c r="E26" s="4"/>
      <c r="F26" s="4">
        <v>80</v>
      </c>
      <c r="H26" s="10">
        <f>IF(LEFT($C26,1)=H$1,50-SUMPRODUCT(($A$2:$A26&lt;&gt;$A26)*(LEFT($C$2:$C26,1)=H$1)),"")</f>
      </c>
      <c r="I26" s="10">
        <f>IF(LEFT($C26,1)=I$1,50-SUMPRODUCT(($A$2:$A26&lt;&gt;$A26)*(LEFT($C$2:$C26,1)=I$1)),"")</f>
        <v>45</v>
      </c>
    </row>
    <row r="27" spans="1:9" ht="12.75">
      <c r="A27" s="4">
        <v>26</v>
      </c>
      <c r="B27" s="2" t="s">
        <v>89</v>
      </c>
      <c r="C27" s="7" t="s">
        <v>16</v>
      </c>
      <c r="D27" s="4">
        <v>100</v>
      </c>
      <c r="E27" s="4">
        <v>60</v>
      </c>
      <c r="F27" s="4">
        <v>40</v>
      </c>
      <c r="H27" s="10">
        <f>IF(LEFT($C27,1)=H$1,50-SUMPRODUCT(($A$2:$A27&lt;&gt;$A27)*(LEFT($C$2:$C27,1)=H$1)),"")</f>
        <v>31</v>
      </c>
      <c r="I27" s="10">
        <f>IF(LEFT($C27,1)=I$1,50-SUMPRODUCT(($A$2:$A27&lt;&gt;$A27)*(LEFT($C$2:$C27,1)=I$1)),"")</f>
      </c>
    </row>
    <row r="28" spans="1:9" ht="12.75">
      <c r="A28" s="4">
        <v>27</v>
      </c>
      <c r="B28" s="2" t="s">
        <v>90</v>
      </c>
      <c r="C28" s="7" t="s">
        <v>20</v>
      </c>
      <c r="D28" s="4">
        <v>80</v>
      </c>
      <c r="E28" s="4">
        <v>60</v>
      </c>
      <c r="F28" s="4">
        <v>20</v>
      </c>
      <c r="H28" s="10">
        <f>IF(LEFT($C28,1)=H$1,50-SUMPRODUCT(($A$2:$A28&lt;&gt;$A28)*(LEFT($C$2:$C28,1)=H$1)),"")</f>
      </c>
      <c r="I28" s="10">
        <f>IF(LEFT($C28,1)=I$1,50-SUMPRODUCT(($A$2:$A28&lt;&gt;$A28)*(LEFT($C$2:$C28,1)=I$1)),"")</f>
        <v>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1" sqref="H1:I2"/>
    </sheetView>
  </sheetViews>
  <sheetFormatPr defaultColWidth="9.140625" defaultRowHeight="12.75"/>
  <cols>
    <col min="1" max="1" width="5.28125" style="0" bestFit="1" customWidth="1"/>
    <col min="2" max="2" width="18.421875" style="0" bestFit="1" customWidth="1"/>
    <col min="3" max="3" width="5.7109375" style="0" bestFit="1" customWidth="1"/>
    <col min="4" max="4" width="11.57421875" style="3" bestFit="1" customWidth="1"/>
    <col min="5" max="5" width="8.7109375" style="0" bestFit="1" customWidth="1"/>
    <col min="6" max="6" width="10.421875" style="0" bestFit="1" customWidth="1"/>
    <col min="7" max="7" width="21.8515625" style="0" customWidth="1"/>
    <col min="8" max="8" width="6.28125" style="0" bestFit="1" customWidth="1"/>
    <col min="9" max="9" width="4.00390625" style="0" bestFit="1" customWidth="1"/>
    <col min="10" max="16384" width="21.8515625" style="0" customWidth="1"/>
  </cols>
  <sheetData>
    <row r="1" spans="1:9" ht="12.75">
      <c r="A1" t="s">
        <v>9</v>
      </c>
      <c r="B1" s="4" t="s">
        <v>3</v>
      </c>
      <c r="C1" s="4" t="s">
        <v>52</v>
      </c>
      <c r="D1" s="4" t="s">
        <v>51</v>
      </c>
      <c r="E1" s="4" t="s">
        <v>55</v>
      </c>
      <c r="F1" s="4" t="s">
        <v>56</v>
      </c>
      <c r="H1" s="12" t="s">
        <v>16</v>
      </c>
      <c r="I1" s="12" t="s">
        <v>20</v>
      </c>
    </row>
    <row r="2" spans="1:9" ht="12.75">
      <c r="A2" t="s">
        <v>91</v>
      </c>
      <c r="B2" t="s">
        <v>92</v>
      </c>
      <c r="C2" t="s">
        <v>21</v>
      </c>
      <c r="F2">
        <v>220</v>
      </c>
      <c r="H2" s="10">
        <f>IF(LEFT($C2,1)=H$1,50-SUMPRODUCT(($A$2:$A2&lt;&gt;$A2)*(LEFT($C$2:$C2,1)=H$1)),"")</f>
        <v>50</v>
      </c>
      <c r="I2" s="10">
        <f>IF(LEFT($C2,1)=I$1,50-SUMPRODUCT(($A$2:$A2&lt;&gt;$A2)*(LEFT($C$2:$C2,1)=I$1)),"")</f>
      </c>
    </row>
    <row r="3" spans="1:9" ht="12.75">
      <c r="A3" t="s">
        <v>91</v>
      </c>
      <c r="B3" t="s">
        <v>93</v>
      </c>
      <c r="C3" t="s">
        <v>21</v>
      </c>
      <c r="F3">
        <v>220</v>
      </c>
      <c r="H3" s="10">
        <f>IF(LEFT($C3,1)=H$1,50-SUMPRODUCT(($A$2:$A3&lt;&gt;$A3)*(LEFT($C$2:$C3,1)=H$1)),"")</f>
        <v>50</v>
      </c>
      <c r="I3" s="10">
        <f>IF(LEFT($C3,1)=I$1,50-SUMPRODUCT(($A$2:$A3&lt;&gt;$A3)*(LEFT($C$2:$C3,1)=I$1)),"")</f>
      </c>
    </row>
    <row r="4" spans="1:9" ht="12.75">
      <c r="A4" t="s">
        <v>91</v>
      </c>
      <c r="B4" t="s">
        <v>1</v>
      </c>
      <c r="C4" t="s">
        <v>28</v>
      </c>
      <c r="F4">
        <v>220</v>
      </c>
      <c r="H4" s="10">
        <f>IF(LEFT($C4,1)=H$1,50-SUMPRODUCT(($A$2:$A4&lt;&gt;$A4)*(LEFT($C$2:$C4,1)=H$1)),"")</f>
        <v>50</v>
      </c>
      <c r="I4" s="10">
        <f>IF(LEFT($C4,1)=I$1,50-SUMPRODUCT(($A$2:$A4&lt;&gt;$A4)*(LEFT($C$2:$C4,1)=I$1)),"")</f>
      </c>
    </row>
    <row r="5" spans="1:9" ht="12.75">
      <c r="A5">
        <v>4</v>
      </c>
      <c r="B5" t="s">
        <v>12</v>
      </c>
      <c r="C5" t="s">
        <v>21</v>
      </c>
      <c r="F5">
        <v>210</v>
      </c>
      <c r="H5" s="10">
        <f>IF(LEFT($C5,1)=H$1,50-SUMPRODUCT(($A$2:$A5&lt;&gt;$A5)*(LEFT($C$2:$C5,1)=H$1)),"")</f>
        <v>47</v>
      </c>
      <c r="I5" s="10">
        <f>IF(LEFT($C5,1)=I$1,50-SUMPRODUCT(($A$2:$A5&lt;&gt;$A5)*(LEFT($C$2:$C5,1)=I$1)),"")</f>
      </c>
    </row>
    <row r="6" spans="1:9" ht="12.75">
      <c r="A6">
        <v>5</v>
      </c>
      <c r="B6" t="s">
        <v>42</v>
      </c>
      <c r="C6" t="s">
        <v>25</v>
      </c>
      <c r="F6">
        <v>190</v>
      </c>
      <c r="H6" s="10">
        <f>IF(LEFT($C6,1)=H$1,50-SUMPRODUCT(($A$2:$A6&lt;&gt;$A6)*(LEFT($C$2:$C6,1)=H$1)),"")</f>
        <v>46</v>
      </c>
      <c r="I6" s="10">
        <f>IF(LEFT($C6,1)=I$1,50-SUMPRODUCT(($A$2:$A6&lt;&gt;$A6)*(LEFT($C$2:$C6,1)=I$1)),"")</f>
      </c>
    </row>
    <row r="7" spans="1:9" ht="12.75">
      <c r="A7" t="s">
        <v>71</v>
      </c>
      <c r="B7" t="s">
        <v>45</v>
      </c>
      <c r="C7" t="s">
        <v>21</v>
      </c>
      <c r="F7">
        <v>180</v>
      </c>
      <c r="H7" s="10">
        <f>IF(LEFT($C7,1)=H$1,50-SUMPRODUCT(($A$2:$A7&lt;&gt;$A7)*(LEFT($C$2:$C7,1)=H$1)),"")</f>
        <v>45</v>
      </c>
      <c r="I7" s="10">
        <f>IF(LEFT($C7,1)=I$1,50-SUMPRODUCT(($A$2:$A7&lt;&gt;$A7)*(LEFT($C$2:$C7,1)=I$1)),"")</f>
      </c>
    </row>
    <row r="8" spans="1:9" ht="12.75">
      <c r="A8" t="s">
        <v>71</v>
      </c>
      <c r="B8" t="s">
        <v>94</v>
      </c>
      <c r="C8" t="s">
        <v>27</v>
      </c>
      <c r="F8">
        <v>180</v>
      </c>
      <c r="H8" s="10">
        <f>IF(LEFT($C8,1)=H$1,50-SUMPRODUCT(($A$2:$A8&lt;&gt;$A8)*(LEFT($C$2:$C8,1)=H$1)),"")</f>
        <v>45</v>
      </c>
      <c r="I8" s="10">
        <f>IF(LEFT($C8,1)=I$1,50-SUMPRODUCT(($A$2:$A8&lt;&gt;$A8)*(LEFT($C$2:$C8,1)=I$1)),"")</f>
      </c>
    </row>
    <row r="9" spans="1:9" ht="12.75">
      <c r="A9">
        <v>8</v>
      </c>
      <c r="B9" t="s">
        <v>35</v>
      </c>
      <c r="C9" t="s">
        <v>24</v>
      </c>
      <c r="F9">
        <v>160</v>
      </c>
      <c r="H9" s="10">
        <f>IF(LEFT($C9,1)=H$1,50-SUMPRODUCT(($A$2:$A9&lt;&gt;$A9)*(LEFT($C$2:$C9,1)=H$1)),"")</f>
        <v>43</v>
      </c>
      <c r="I9" s="10">
        <f>IF(LEFT($C9,1)=I$1,50-SUMPRODUCT(($A$2:$A9&lt;&gt;$A9)*(LEFT($C$2:$C9,1)=I$1)),"")</f>
      </c>
    </row>
    <row r="10" spans="1:9" ht="12.75">
      <c r="A10" t="s">
        <v>72</v>
      </c>
      <c r="B10" t="s">
        <v>58</v>
      </c>
      <c r="C10" t="s">
        <v>21</v>
      </c>
      <c r="F10">
        <v>140</v>
      </c>
      <c r="H10" s="10">
        <f>IF(LEFT($C10,1)=H$1,50-SUMPRODUCT(($A$2:$A10&lt;&gt;$A10)*(LEFT($C$2:$C10,1)=H$1)),"")</f>
        <v>42</v>
      </c>
      <c r="I10" s="10">
        <f>IF(LEFT($C10,1)=I$1,50-SUMPRODUCT(($A$2:$A10&lt;&gt;$A10)*(LEFT($C$2:$C10,1)=I$1)),"")</f>
      </c>
    </row>
    <row r="11" spans="1:9" ht="12.75">
      <c r="A11" t="s">
        <v>72</v>
      </c>
      <c r="B11" t="s">
        <v>48</v>
      </c>
      <c r="C11" t="s">
        <v>25</v>
      </c>
      <c r="F11">
        <v>140</v>
      </c>
      <c r="H11" s="10">
        <f>IF(LEFT($C11,1)=H$1,50-SUMPRODUCT(($A$2:$A11&lt;&gt;$A11)*(LEFT($C$2:$C11,1)=H$1)),"")</f>
        <v>42</v>
      </c>
      <c r="I11" s="10">
        <f>IF(LEFT($C11,1)=I$1,50-SUMPRODUCT(($A$2:$A11&lt;&gt;$A11)*(LEFT($C$2:$C11,1)=I$1)),"")</f>
      </c>
    </row>
    <row r="12" spans="1:9" ht="12.75">
      <c r="A12" t="s">
        <v>95</v>
      </c>
      <c r="B12" t="s">
        <v>90</v>
      </c>
      <c r="C12" t="s">
        <v>22</v>
      </c>
      <c r="F12">
        <v>110</v>
      </c>
      <c r="H12" s="10">
        <f>IF(LEFT($C12,1)=H$1,50-SUMPRODUCT(($A$2:$A12&lt;&gt;$A12)*(LEFT($C$2:$C12,1)=H$1)),"")</f>
      </c>
      <c r="I12" s="10">
        <f>IF(LEFT($C12,1)=I$1,50-SUMPRODUCT(($A$2:$A12&lt;&gt;$A12)*(LEFT($C$2:$C12,1)=I$1)),"")</f>
        <v>50</v>
      </c>
    </row>
    <row r="13" spans="1:9" ht="12.75">
      <c r="A13" t="s">
        <v>95</v>
      </c>
      <c r="B13" t="s">
        <v>96</v>
      </c>
      <c r="C13" t="s">
        <v>22</v>
      </c>
      <c r="F13">
        <v>110</v>
      </c>
      <c r="H13" s="10">
        <f>IF(LEFT($C13,1)=H$1,50-SUMPRODUCT(($A$2:$A13&lt;&gt;$A13)*(LEFT($C$2:$C13,1)=H$1)),"")</f>
      </c>
      <c r="I13" s="10">
        <f>IF(LEFT($C13,1)=I$1,50-SUMPRODUCT(($A$2:$A13&lt;&gt;$A13)*(LEFT($C$2:$C13,1)=I$1)),"")</f>
        <v>50</v>
      </c>
    </row>
    <row r="14" spans="1:9" ht="12.75">
      <c r="A14" t="s">
        <v>95</v>
      </c>
      <c r="B14" t="s">
        <v>97</v>
      </c>
      <c r="C14" t="s">
        <v>21</v>
      </c>
      <c r="F14">
        <v>110</v>
      </c>
      <c r="H14" s="10">
        <f>IF(LEFT($C14,1)=H$1,50-SUMPRODUCT(($A$2:$A14&lt;&gt;$A14)*(LEFT($C$2:$C14,1)=H$1)),"")</f>
        <v>40</v>
      </c>
      <c r="I14" s="10">
        <f>IF(LEFT($C14,1)=I$1,50-SUMPRODUCT(($A$2:$A14&lt;&gt;$A14)*(LEFT($C$2:$C14,1)=I$1)),"")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5"/>
    </sheetView>
  </sheetViews>
  <sheetFormatPr defaultColWidth="9.140625" defaultRowHeight="12.75"/>
  <cols>
    <col min="1" max="1" width="5.28125" style="10" bestFit="1" customWidth="1"/>
    <col min="2" max="2" width="18.421875" style="10" bestFit="1" customWidth="1"/>
    <col min="3" max="3" width="5.7109375" style="10" bestFit="1" customWidth="1"/>
    <col min="4" max="4" width="11.57421875" style="11" bestFit="1" customWidth="1"/>
    <col min="5" max="5" width="8.7109375" style="10" bestFit="1" customWidth="1"/>
    <col min="6" max="6" width="10.421875" style="10" bestFit="1" customWidth="1"/>
    <col min="7" max="7" width="21.8515625" style="10" customWidth="1"/>
    <col min="8" max="8" width="6.28125" style="10" bestFit="1" customWidth="1"/>
    <col min="9" max="9" width="4.00390625" style="10" bestFit="1" customWidth="1"/>
    <col min="10" max="11" width="3.00390625" style="10" bestFit="1" customWidth="1"/>
    <col min="12" max="16384" width="21.8515625" style="10" customWidth="1"/>
  </cols>
  <sheetData>
    <row r="1" spans="1:11" ht="25.5">
      <c r="A1" s="12" t="s">
        <v>98</v>
      </c>
      <c r="B1" s="13" t="s">
        <v>99</v>
      </c>
      <c r="C1" s="12" t="s">
        <v>52</v>
      </c>
      <c r="D1" s="12" t="s">
        <v>4</v>
      </c>
      <c r="E1" s="12" t="s">
        <v>10</v>
      </c>
      <c r="F1" s="12" t="s">
        <v>11</v>
      </c>
      <c r="G1" s="12" t="s">
        <v>100</v>
      </c>
      <c r="H1" s="12" t="s">
        <v>51</v>
      </c>
      <c r="J1" s="12" t="s">
        <v>16</v>
      </c>
      <c r="K1" s="12" t="s">
        <v>20</v>
      </c>
    </row>
    <row r="2" spans="1:11" ht="12.75">
      <c r="A2" s="14" t="s">
        <v>101</v>
      </c>
      <c r="B2" s="15" t="s">
        <v>34</v>
      </c>
      <c r="C2" s="12" t="s">
        <v>21</v>
      </c>
      <c r="D2" s="12" t="s">
        <v>0</v>
      </c>
      <c r="E2" s="14" t="s">
        <v>102</v>
      </c>
      <c r="F2" s="12">
        <v>460</v>
      </c>
      <c r="G2" s="12">
        <v>0</v>
      </c>
      <c r="H2" s="12">
        <v>460</v>
      </c>
      <c r="I2" s="16"/>
      <c r="J2" s="10">
        <f>IF(LEFT($C2,1)=J$1,50-SUMPRODUCT(($A$2:$A2&lt;&gt;$A2)*(LEFT($C$2:$C2,1)=J$1)),"")</f>
        <v>50</v>
      </c>
      <c r="K2" s="10">
        <f>IF(LEFT($C2,1)=K$1,50-SUMPRODUCT(($A$2:$A2&lt;&gt;$A2)*(LEFT($C$2:$C2,1)=K$1)),"")</f>
      </c>
    </row>
    <row r="3" spans="1:11" ht="12.75">
      <c r="A3" s="14" t="s">
        <v>101</v>
      </c>
      <c r="B3" s="15" t="s">
        <v>103</v>
      </c>
      <c r="C3" s="12" t="s">
        <v>21</v>
      </c>
      <c r="D3" s="12" t="s">
        <v>0</v>
      </c>
      <c r="E3" s="14" t="s">
        <v>104</v>
      </c>
      <c r="F3" s="12">
        <v>460</v>
      </c>
      <c r="G3" s="12">
        <v>0</v>
      </c>
      <c r="H3" s="12">
        <v>460</v>
      </c>
      <c r="I3" s="16"/>
      <c r="J3" s="10">
        <f>IF(LEFT($C3,1)=J$1,50-SUMPRODUCT(($A$2:$A3&lt;&gt;$A3)*(LEFT($C$2:$C3,1)=J$1)),"")</f>
        <v>50</v>
      </c>
      <c r="K3" s="10">
        <f>IF(LEFT($C3,1)=K$1,50-SUMPRODUCT(($A$2:$A3&lt;&gt;$A3)*(LEFT($C$2:$C3,1)=K$1)),"")</f>
      </c>
    </row>
    <row r="4" spans="1:11" ht="12.75">
      <c r="A4" s="14" t="s">
        <v>101</v>
      </c>
      <c r="B4" s="15" t="s">
        <v>1</v>
      </c>
      <c r="C4" s="12" t="s">
        <v>28</v>
      </c>
      <c r="D4" s="12" t="s">
        <v>0</v>
      </c>
      <c r="E4" s="14" t="s">
        <v>105</v>
      </c>
      <c r="F4" s="12">
        <v>460</v>
      </c>
      <c r="G4" s="12">
        <v>0</v>
      </c>
      <c r="H4" s="12">
        <v>460</v>
      </c>
      <c r="I4" s="16"/>
      <c r="J4" s="10">
        <f>IF(LEFT($C4,1)=J$1,50-SUMPRODUCT(($A$2:$A4&lt;&gt;$A4)*(LEFT($C$2:$C4,1)=J$1)),"")</f>
        <v>50</v>
      </c>
      <c r="K4" s="10">
        <f>IF(LEFT($C4,1)=K$1,50-SUMPRODUCT(($A$2:$A4&lt;&gt;$A4)*(LEFT($C$2:$C4,1)=K$1)),"")</f>
      </c>
    </row>
    <row r="5" spans="1:11" ht="12.75">
      <c r="A5" s="12">
        <v>4</v>
      </c>
      <c r="B5" s="15" t="s">
        <v>73</v>
      </c>
      <c r="C5" s="12" t="s">
        <v>25</v>
      </c>
      <c r="D5" s="12" t="s">
        <v>0</v>
      </c>
      <c r="E5" s="17" t="s">
        <v>106</v>
      </c>
      <c r="F5" s="12">
        <v>430</v>
      </c>
      <c r="G5" s="12">
        <v>20</v>
      </c>
      <c r="H5" s="12">
        <v>410</v>
      </c>
      <c r="I5" s="16"/>
      <c r="J5" s="10">
        <f>IF(LEFT($C5,1)=J$1,50-SUMPRODUCT(($A$2:$A5&lt;&gt;$A5)*(LEFT($C$2:$C5,1)=J$1)),"")</f>
        <v>47</v>
      </c>
      <c r="K5" s="10">
        <f>IF(LEFT($C5,1)=K$1,50-SUMPRODUCT(($A$2:$A5&lt;&gt;$A5)*(LEFT($C$2:$C5,1)=K$1)),"")</f>
      </c>
    </row>
    <row r="6" spans="1:11" ht="12.75">
      <c r="A6" s="14" t="s">
        <v>107</v>
      </c>
      <c r="B6" s="15" t="s">
        <v>38</v>
      </c>
      <c r="C6" s="12" t="s">
        <v>22</v>
      </c>
      <c r="D6" s="12" t="s">
        <v>0</v>
      </c>
      <c r="E6" s="14" t="s">
        <v>108</v>
      </c>
      <c r="F6" s="12">
        <v>400</v>
      </c>
      <c r="G6" s="12">
        <v>0</v>
      </c>
      <c r="H6" s="12">
        <v>400</v>
      </c>
      <c r="I6" s="16"/>
      <c r="J6" s="10">
        <f>IF(LEFT($C6,1)=J$1,50-SUMPRODUCT(($A$2:$A6&lt;&gt;$A6)*(LEFT($C$2:$C6,1)=J$1)),"")</f>
      </c>
      <c r="K6" s="10">
        <f>IF(LEFT($C6,1)=K$1,50-SUMPRODUCT(($A$2:$A6&lt;&gt;$A6)*(LEFT($C$2:$C6,1)=K$1)),"")</f>
        <v>50</v>
      </c>
    </row>
    <row r="7" spans="1:11" ht="12.75">
      <c r="A7" s="14" t="s">
        <v>107</v>
      </c>
      <c r="B7" s="15" t="s">
        <v>109</v>
      </c>
      <c r="C7" s="12" t="s">
        <v>69</v>
      </c>
      <c r="D7" s="12" t="s">
        <v>0</v>
      </c>
      <c r="E7" s="14" t="s">
        <v>110</v>
      </c>
      <c r="F7" s="12">
        <v>410</v>
      </c>
      <c r="G7" s="12">
        <v>10</v>
      </c>
      <c r="H7" s="12">
        <v>400</v>
      </c>
      <c r="I7" s="16"/>
      <c r="J7" s="10">
        <f>IF(LEFT($C7,1)=J$1,50-SUMPRODUCT(($A$2:$A7&lt;&gt;$A7)*(LEFT($C$2:$C7,1)=J$1)),"")</f>
        <v>46</v>
      </c>
      <c r="K7" s="10">
        <f>IF(LEFT($C7,1)=K$1,50-SUMPRODUCT(($A$2:$A7&lt;&gt;$A7)*(LEFT($C$2:$C7,1)=K$1)),"")</f>
      </c>
    </row>
    <row r="8" spans="1:11" ht="12.75">
      <c r="A8" s="14" t="s">
        <v>111</v>
      </c>
      <c r="B8" s="15" t="s">
        <v>40</v>
      </c>
      <c r="C8" s="12" t="s">
        <v>22</v>
      </c>
      <c r="D8" s="12" t="s">
        <v>15</v>
      </c>
      <c r="E8" s="17" t="s">
        <v>110</v>
      </c>
      <c r="F8" s="12">
        <v>390</v>
      </c>
      <c r="G8" s="12">
        <v>10</v>
      </c>
      <c r="H8" s="12">
        <v>380</v>
      </c>
      <c r="I8" s="16"/>
      <c r="J8" s="10">
        <f>IF(LEFT($C8,1)=J$1,50-SUMPRODUCT(($A$2:$A8&lt;&gt;$A8)*(LEFT($C$2:$C8,1)=J$1)),"")</f>
      </c>
      <c r="K8" s="10">
        <f>IF(LEFT($C8,1)=K$1,50-SUMPRODUCT(($A$2:$A8&lt;&gt;$A8)*(LEFT($C$2:$C8,1)=K$1)),"")</f>
        <v>49</v>
      </c>
    </row>
    <row r="9" spans="1:11" ht="12.75">
      <c r="A9" s="14" t="s">
        <v>111</v>
      </c>
      <c r="B9" s="15" t="s">
        <v>43</v>
      </c>
      <c r="C9" s="12" t="s">
        <v>21</v>
      </c>
      <c r="D9" s="12" t="s">
        <v>15</v>
      </c>
      <c r="E9" s="14" t="s">
        <v>112</v>
      </c>
      <c r="F9" s="12">
        <v>420</v>
      </c>
      <c r="G9" s="12">
        <v>40</v>
      </c>
      <c r="H9" s="12">
        <v>380</v>
      </c>
      <c r="I9" s="16"/>
      <c r="J9" s="10">
        <f>IF(LEFT($C9,1)=J$1,50-SUMPRODUCT(($A$2:$A9&lt;&gt;$A9)*(LEFT($C$2:$C9,1)=J$1)),"")</f>
        <v>45</v>
      </c>
      <c r="K9" s="10">
        <f>IF(LEFT($C9,1)=K$1,50-SUMPRODUCT(($A$2:$A9&lt;&gt;$A9)*(LEFT($C$2:$C9,1)=K$1)),"")</f>
      </c>
    </row>
    <row r="10" spans="1:11" ht="12.75">
      <c r="A10" s="14" t="s">
        <v>113</v>
      </c>
      <c r="B10" s="15" t="s">
        <v>114</v>
      </c>
      <c r="C10" s="12" t="s">
        <v>21</v>
      </c>
      <c r="D10" s="12" t="s">
        <v>115</v>
      </c>
      <c r="E10" s="14" t="s">
        <v>116</v>
      </c>
      <c r="F10" s="12">
        <v>370</v>
      </c>
      <c r="G10" s="12">
        <v>0</v>
      </c>
      <c r="H10" s="12">
        <v>370</v>
      </c>
      <c r="I10" s="16"/>
      <c r="J10" s="10">
        <f>IF(LEFT($C10,1)=J$1,50-SUMPRODUCT(($A$2:$A10&lt;&gt;$A10)*(LEFT($C$2:$C10,1)=J$1)),"")</f>
        <v>44</v>
      </c>
      <c r="K10" s="10">
        <f>IF(LEFT($C10,1)=K$1,50-SUMPRODUCT(($A$2:$A10&lt;&gt;$A10)*(LEFT($C$2:$C10,1)=K$1)),"")</f>
      </c>
    </row>
    <row r="11" spans="1:11" ht="12.75">
      <c r="A11" s="14" t="s">
        <v>113</v>
      </c>
      <c r="B11" s="15" t="s">
        <v>30</v>
      </c>
      <c r="C11" s="12" t="s">
        <v>24</v>
      </c>
      <c r="D11" s="12" t="s">
        <v>0</v>
      </c>
      <c r="E11" s="14" t="s">
        <v>117</v>
      </c>
      <c r="F11" s="12">
        <v>370</v>
      </c>
      <c r="G11" s="12">
        <v>0</v>
      </c>
      <c r="H11" s="12">
        <v>370</v>
      </c>
      <c r="I11" s="16"/>
      <c r="J11" s="10">
        <f>IF(LEFT($C11,1)=J$1,50-SUMPRODUCT(($A$2:$A11&lt;&gt;$A11)*(LEFT($C$2:$C11,1)=J$1)),"")</f>
        <v>44</v>
      </c>
      <c r="K11" s="10">
        <f>IF(LEFT($C11,1)=K$1,50-SUMPRODUCT(($A$2:$A11&lt;&gt;$A11)*(LEFT($C$2:$C11,1)=K$1)),"")</f>
      </c>
    </row>
    <row r="12" spans="1:11" ht="12.75">
      <c r="A12" s="14" t="s">
        <v>113</v>
      </c>
      <c r="B12" s="15" t="s">
        <v>118</v>
      </c>
      <c r="C12" s="12" t="s">
        <v>69</v>
      </c>
      <c r="D12" s="12" t="s">
        <v>0</v>
      </c>
      <c r="E12" s="14" t="s">
        <v>105</v>
      </c>
      <c r="F12" s="12">
        <v>370</v>
      </c>
      <c r="G12" s="12">
        <v>0</v>
      </c>
      <c r="H12" s="12">
        <v>370</v>
      </c>
      <c r="I12" s="16"/>
      <c r="J12" s="10">
        <f>IF(LEFT($C12,1)=J$1,50-SUMPRODUCT(($A$2:$A12&lt;&gt;$A12)*(LEFT($C$2:$C12,1)=J$1)),"")</f>
        <v>44</v>
      </c>
      <c r="K12" s="10">
        <f>IF(LEFT($C12,1)=K$1,50-SUMPRODUCT(($A$2:$A12&lt;&gt;$A12)*(LEFT($C$2:$C12,1)=K$1)),"")</f>
      </c>
    </row>
    <row r="13" spans="1:11" ht="12.75">
      <c r="A13" s="14" t="s">
        <v>172</v>
      </c>
      <c r="B13" s="15" t="s">
        <v>46</v>
      </c>
      <c r="C13" s="12" t="s">
        <v>21</v>
      </c>
      <c r="D13" s="12" t="s">
        <v>0</v>
      </c>
      <c r="E13" s="14" t="s">
        <v>141</v>
      </c>
      <c r="F13" s="12">
        <v>310</v>
      </c>
      <c r="G13" s="12">
        <v>10</v>
      </c>
      <c r="H13" s="12">
        <v>300</v>
      </c>
      <c r="I13" s="16"/>
      <c r="J13" s="10">
        <f>IF(LEFT($C13,1)=J$1,50-SUMPRODUCT(($A$2:$A13&lt;&gt;$A13)*(LEFT($C$2:$C13,1)=J$1)),"")</f>
        <v>41</v>
      </c>
      <c r="K13" s="10">
        <f>IF(LEFT($C13,1)=K$1,50-SUMPRODUCT(($A$2:$A13&lt;&gt;$A13)*(LEFT($C$2:$C13,1)=K$1)),"")</f>
      </c>
    </row>
    <row r="14" spans="1:11" ht="12.75">
      <c r="A14" s="14" t="s">
        <v>172</v>
      </c>
      <c r="B14" s="15" t="s">
        <v>45</v>
      </c>
      <c r="C14" s="12" t="s">
        <v>21</v>
      </c>
      <c r="D14" s="12" t="s">
        <v>0</v>
      </c>
      <c r="E14" s="14" t="s">
        <v>119</v>
      </c>
      <c r="F14" s="12">
        <v>380</v>
      </c>
      <c r="G14" s="12">
        <v>20</v>
      </c>
      <c r="H14" s="12">
        <v>360</v>
      </c>
      <c r="I14" s="16"/>
      <c r="J14" s="10">
        <f>IF(LEFT($C14,1)=J$1,50-SUMPRODUCT(($A$2:$A14&lt;&gt;$A14)*(LEFT($C$2:$C14,1)=J$1)),"")</f>
        <v>41</v>
      </c>
      <c r="K14" s="10">
        <f>IF(LEFT($C14,1)=K$1,50-SUMPRODUCT(($A$2:$A14&lt;&gt;$A14)*(LEFT($C$2:$C14,1)=K$1)),"")</f>
      </c>
    </row>
    <row r="15" spans="1:11" ht="12.75">
      <c r="A15" s="14" t="s">
        <v>173</v>
      </c>
      <c r="B15" s="15" t="s">
        <v>120</v>
      </c>
      <c r="C15" s="12" t="s">
        <v>25</v>
      </c>
      <c r="D15" s="12" t="s">
        <v>0</v>
      </c>
      <c r="E15" s="12" t="s">
        <v>121</v>
      </c>
      <c r="F15" s="12">
        <v>350</v>
      </c>
      <c r="G15" s="12">
        <v>0</v>
      </c>
      <c r="H15" s="12">
        <v>350</v>
      </c>
      <c r="I15" s="16"/>
      <c r="J15" s="10">
        <f>IF(LEFT($C15,1)=J$1,50-SUMPRODUCT(($A$2:$A15&lt;&gt;$A15)*(LEFT($C$2:$C15,1)=J$1)),"")</f>
        <v>39</v>
      </c>
      <c r="K15" s="10">
        <f>IF(LEFT($C15,1)=K$1,50-SUMPRODUCT(($A$2:$A15&lt;&gt;$A15)*(LEFT($C$2:$C15,1)=K$1)),"")</f>
      </c>
    </row>
    <row r="16" spans="1:11" ht="12.75">
      <c r="A16" s="14" t="s">
        <v>173</v>
      </c>
      <c r="B16" s="15" t="s">
        <v>122</v>
      </c>
      <c r="C16" s="12" t="s">
        <v>24</v>
      </c>
      <c r="D16" s="12" t="s">
        <v>0</v>
      </c>
      <c r="E16" s="14" t="s">
        <v>123</v>
      </c>
      <c r="F16" s="12">
        <v>350</v>
      </c>
      <c r="G16" s="12">
        <v>0</v>
      </c>
      <c r="H16" s="12">
        <v>350</v>
      </c>
      <c r="I16" s="16"/>
      <c r="J16" s="10">
        <f>IF(LEFT($C16,1)=J$1,50-SUMPRODUCT(($A$2:$A16&lt;&gt;$A16)*(LEFT($C$2:$C16,1)=J$1)),"")</f>
        <v>39</v>
      </c>
      <c r="K16" s="10">
        <f>IF(LEFT($C16,1)=K$1,50-SUMPRODUCT(($A$2:$A16&lt;&gt;$A16)*(LEFT($C$2:$C16,1)=K$1)),"")</f>
      </c>
    </row>
    <row r="17" spans="1:11" ht="12.75">
      <c r="A17" s="14" t="s">
        <v>173</v>
      </c>
      <c r="B17" s="15" t="s">
        <v>18</v>
      </c>
      <c r="C17" s="12" t="s">
        <v>22</v>
      </c>
      <c r="D17" s="12" t="s">
        <v>0</v>
      </c>
      <c r="E17" s="14" t="s">
        <v>124</v>
      </c>
      <c r="F17" s="12">
        <v>350</v>
      </c>
      <c r="G17" s="12">
        <v>0</v>
      </c>
      <c r="H17" s="12">
        <v>350</v>
      </c>
      <c r="I17" s="16"/>
      <c r="J17" s="10">
        <f>IF(LEFT($C17,1)=J$1,50-SUMPRODUCT(($A$2:$A17&lt;&gt;$A17)*(LEFT($C$2:$C17,1)=J$1)),"")</f>
      </c>
      <c r="K17" s="10">
        <f>IF(LEFT($C17,1)=K$1,50-SUMPRODUCT(($A$2:$A17&lt;&gt;$A17)*(LEFT($C$2:$C17,1)=K$1)),"")</f>
        <v>48</v>
      </c>
    </row>
    <row r="18" spans="1:11" ht="12.75">
      <c r="A18" s="12">
        <v>17</v>
      </c>
      <c r="B18" s="15" t="s">
        <v>125</v>
      </c>
      <c r="C18" s="12" t="s">
        <v>126</v>
      </c>
      <c r="D18" s="12" t="s">
        <v>0</v>
      </c>
      <c r="E18" s="14" t="s">
        <v>127</v>
      </c>
      <c r="F18" s="12">
        <v>350</v>
      </c>
      <c r="G18" s="12">
        <v>10</v>
      </c>
      <c r="H18" s="12">
        <v>340</v>
      </c>
      <c r="I18" s="16"/>
      <c r="J18" s="10">
        <f>IF(LEFT($C18,1)=J$1,50-SUMPRODUCT(($A$2:$A18&lt;&gt;$A18)*(LEFT($C$2:$C18,1)=J$1)),"")</f>
      </c>
      <c r="K18" s="10">
        <f>IF(LEFT($C18,1)=K$1,50-SUMPRODUCT(($A$2:$A18&lt;&gt;$A18)*(LEFT($C$2:$C18,1)=K$1)),"")</f>
        <v>47</v>
      </c>
    </row>
    <row r="19" spans="1:11" ht="12.75">
      <c r="A19" s="14" t="s">
        <v>174</v>
      </c>
      <c r="B19" s="15" t="s">
        <v>128</v>
      </c>
      <c r="C19" s="12" t="s">
        <v>129</v>
      </c>
      <c r="D19" s="12" t="s">
        <v>15</v>
      </c>
      <c r="E19" s="14" t="s">
        <v>130</v>
      </c>
      <c r="F19" s="12">
        <v>330</v>
      </c>
      <c r="G19" s="12">
        <v>0</v>
      </c>
      <c r="H19" s="12">
        <v>330</v>
      </c>
      <c r="I19" s="16"/>
      <c r="J19" s="10">
        <f>IF(LEFT($C19,1)=J$1,50-SUMPRODUCT(($A$2:$A19&lt;&gt;$A19)*(LEFT($C$2:$C19,1)=J$1)),"")</f>
      </c>
      <c r="K19" s="10">
        <f>IF(LEFT($C19,1)=K$1,50-SUMPRODUCT(($A$2:$A19&lt;&gt;$A19)*(LEFT($C$2:$C19,1)=K$1)),"")</f>
        <v>46</v>
      </c>
    </row>
    <row r="20" spans="1:11" ht="12.75">
      <c r="A20" s="14" t="s">
        <v>174</v>
      </c>
      <c r="B20" s="15" t="s">
        <v>2</v>
      </c>
      <c r="C20" s="12" t="s">
        <v>27</v>
      </c>
      <c r="D20" s="12" t="s">
        <v>0</v>
      </c>
      <c r="E20" s="14" t="s">
        <v>131</v>
      </c>
      <c r="F20" s="12">
        <v>330</v>
      </c>
      <c r="G20" s="12">
        <v>0</v>
      </c>
      <c r="H20" s="12">
        <v>330</v>
      </c>
      <c r="I20" s="16"/>
      <c r="J20" s="10">
        <f>IF(LEFT($C20,1)=J$1,50-SUMPRODUCT(($A$2:$A20&lt;&gt;$A20)*(LEFT($C$2:$C20,1)=J$1)),"")</f>
        <v>37</v>
      </c>
      <c r="K20" s="10">
        <f>IF(LEFT($C20,1)=K$1,50-SUMPRODUCT(($A$2:$A20&lt;&gt;$A20)*(LEFT($C$2:$C20,1)=K$1)),"")</f>
      </c>
    </row>
    <row r="21" spans="1:11" ht="12.75">
      <c r="A21" s="14" t="s">
        <v>174</v>
      </c>
      <c r="B21" s="15" t="s">
        <v>75</v>
      </c>
      <c r="C21" s="12" t="s">
        <v>132</v>
      </c>
      <c r="D21" s="12" t="s">
        <v>0</v>
      </c>
      <c r="E21" s="12" t="s">
        <v>121</v>
      </c>
      <c r="F21" s="12">
        <v>330</v>
      </c>
      <c r="G21" s="12">
        <v>0</v>
      </c>
      <c r="H21" s="12">
        <v>330</v>
      </c>
      <c r="I21" s="16"/>
      <c r="J21" s="10">
        <f>IF(LEFT($C21,1)=J$1,50-SUMPRODUCT(($A$2:$A21&lt;&gt;$A21)*(LEFT($C$2:$C21,1)=J$1)),"")</f>
      </c>
      <c r="K21" s="10">
        <f>IF(LEFT($C21,1)=K$1,50-SUMPRODUCT(($A$2:$A21&lt;&gt;$A21)*(LEFT($C$2:$C21,1)=K$1)),"")</f>
        <v>46</v>
      </c>
    </row>
    <row r="22" spans="1:11" ht="12.75">
      <c r="A22" s="14" t="s">
        <v>174</v>
      </c>
      <c r="B22" s="15" t="s">
        <v>37</v>
      </c>
      <c r="C22" s="12" t="s">
        <v>27</v>
      </c>
      <c r="D22" s="12" t="s">
        <v>0</v>
      </c>
      <c r="E22" s="12" t="s">
        <v>121</v>
      </c>
      <c r="F22" s="12">
        <v>330</v>
      </c>
      <c r="G22" s="12">
        <v>0</v>
      </c>
      <c r="H22" s="12">
        <v>330</v>
      </c>
      <c r="I22" s="16"/>
      <c r="J22" s="10">
        <f>IF(LEFT($C22,1)=J$1,50-SUMPRODUCT(($A$2:$A22&lt;&gt;$A22)*(LEFT($C$2:$C22,1)=J$1)),"")</f>
        <v>37</v>
      </c>
      <c r="K22" s="10">
        <f>IF(LEFT($C22,1)=K$1,50-SUMPRODUCT(($A$2:$A22&lt;&gt;$A22)*(LEFT($C$2:$C22,1)=K$1)),"")</f>
      </c>
    </row>
    <row r="23" spans="1:11" ht="12.75">
      <c r="A23" s="14" t="s">
        <v>175</v>
      </c>
      <c r="B23" s="15" t="s">
        <v>47</v>
      </c>
      <c r="C23" s="12" t="s">
        <v>27</v>
      </c>
      <c r="D23" s="12" t="s">
        <v>0</v>
      </c>
      <c r="E23" s="14" t="s">
        <v>133</v>
      </c>
      <c r="F23" s="12">
        <v>320</v>
      </c>
      <c r="G23" s="12">
        <v>0</v>
      </c>
      <c r="H23" s="12">
        <v>320</v>
      </c>
      <c r="I23" s="16"/>
      <c r="J23" s="10">
        <f>IF(LEFT($C23,1)=J$1,50-SUMPRODUCT(($A$2:$A23&lt;&gt;$A23)*(LEFT($C$2:$C23,1)=J$1)),"")</f>
        <v>35</v>
      </c>
      <c r="K23" s="10">
        <f>IF(LEFT($C23,1)=K$1,50-SUMPRODUCT(($A$2:$A23&lt;&gt;$A23)*(LEFT($C$2:$C23,1)=K$1)),"")</f>
      </c>
    </row>
    <row r="24" spans="1:11" ht="12.75">
      <c r="A24" s="14" t="s">
        <v>175</v>
      </c>
      <c r="B24" s="15" t="s">
        <v>19</v>
      </c>
      <c r="C24" s="12" t="s">
        <v>23</v>
      </c>
      <c r="D24" s="12" t="s">
        <v>0</v>
      </c>
      <c r="E24" s="14" t="s">
        <v>134</v>
      </c>
      <c r="F24" s="12">
        <v>320</v>
      </c>
      <c r="G24" s="12">
        <v>0</v>
      </c>
      <c r="H24" s="12">
        <v>320</v>
      </c>
      <c r="I24" s="16"/>
      <c r="J24" s="10">
        <f>IF(LEFT($C24,1)=J$1,50-SUMPRODUCT(($A$2:$A24&lt;&gt;$A24)*(LEFT($C$2:$C24,1)=J$1)),"")</f>
        <v>35</v>
      </c>
      <c r="K24" s="10">
        <f>IF(LEFT($C24,1)=K$1,50-SUMPRODUCT(($A$2:$A24&lt;&gt;$A24)*(LEFT($C$2:$C24,1)=K$1)),"")</f>
      </c>
    </row>
    <row r="25" spans="1:11" ht="12.75">
      <c r="A25" s="14" t="s">
        <v>176</v>
      </c>
      <c r="B25" s="15" t="s">
        <v>39</v>
      </c>
      <c r="C25" s="12" t="s">
        <v>26</v>
      </c>
      <c r="D25" s="12" t="s">
        <v>0</v>
      </c>
      <c r="E25" s="14" t="s">
        <v>135</v>
      </c>
      <c r="F25" s="12">
        <v>310</v>
      </c>
      <c r="G25" s="12">
        <v>0</v>
      </c>
      <c r="H25" s="12">
        <v>310</v>
      </c>
      <c r="I25" s="16"/>
      <c r="J25" s="10">
        <f>IF(LEFT($C25,1)=J$1,50-SUMPRODUCT(($A$2:$A25&lt;&gt;$A25)*(LEFT($C$2:$C25,1)=J$1)),"")</f>
      </c>
      <c r="K25" s="10">
        <f>IF(LEFT($C25,1)=K$1,50-SUMPRODUCT(($A$2:$A25&lt;&gt;$A25)*(LEFT($C$2:$C25,1)=K$1)),"")</f>
        <v>44</v>
      </c>
    </row>
    <row r="26" spans="1:11" ht="12.75">
      <c r="A26" s="14" t="s">
        <v>176</v>
      </c>
      <c r="B26" s="15" t="s">
        <v>136</v>
      </c>
      <c r="C26" s="12" t="s">
        <v>126</v>
      </c>
      <c r="D26" s="12" t="s">
        <v>0</v>
      </c>
      <c r="E26" s="14" t="s">
        <v>137</v>
      </c>
      <c r="F26" s="12">
        <v>310</v>
      </c>
      <c r="G26" s="12">
        <v>0</v>
      </c>
      <c r="H26" s="12">
        <v>310</v>
      </c>
      <c r="I26" s="16"/>
      <c r="J26" s="10">
        <f>IF(LEFT($C26,1)=J$1,50-SUMPRODUCT(($A$2:$A26&lt;&gt;$A26)*(LEFT($C$2:$C26,1)=J$1)),"")</f>
      </c>
      <c r="K26" s="10">
        <f>IF(LEFT($C26,1)=K$1,50-SUMPRODUCT(($A$2:$A26&lt;&gt;$A26)*(LEFT($C$2:$C26,1)=K$1)),"")</f>
        <v>44</v>
      </c>
    </row>
    <row r="27" spans="1:11" ht="12.75">
      <c r="A27" s="14" t="s">
        <v>176</v>
      </c>
      <c r="B27" s="15" t="s">
        <v>41</v>
      </c>
      <c r="C27" s="12" t="s">
        <v>69</v>
      </c>
      <c r="D27" s="12" t="s">
        <v>0</v>
      </c>
      <c r="E27" s="14" t="s">
        <v>131</v>
      </c>
      <c r="F27" s="12">
        <v>310</v>
      </c>
      <c r="G27" s="12">
        <v>0</v>
      </c>
      <c r="H27" s="12">
        <v>310</v>
      </c>
      <c r="I27" s="16"/>
      <c r="J27" s="10">
        <f>IF(LEFT($C27,1)=J$1,50-SUMPRODUCT(($A$2:$A27&lt;&gt;$A27)*(LEFT($C$2:$C27,1)=J$1)),"")</f>
        <v>33</v>
      </c>
      <c r="K27" s="10">
        <f>IF(LEFT($C27,1)=K$1,50-SUMPRODUCT(($A$2:$A27&lt;&gt;$A27)*(LEFT($C$2:$C27,1)=K$1)),"")</f>
      </c>
    </row>
    <row r="28" spans="1:11" ht="25.5">
      <c r="A28" s="14">
        <v>27</v>
      </c>
      <c r="B28" s="15" t="s">
        <v>138</v>
      </c>
      <c r="C28" s="12" t="s">
        <v>21</v>
      </c>
      <c r="D28" s="12" t="s">
        <v>139</v>
      </c>
      <c r="E28" s="14" t="s">
        <v>140</v>
      </c>
      <c r="F28" s="12">
        <v>300</v>
      </c>
      <c r="G28" s="12">
        <v>0</v>
      </c>
      <c r="H28" s="12">
        <v>300</v>
      </c>
      <c r="I28" s="16"/>
      <c r="J28" s="10">
        <f>IF(LEFT($C28,1)=J$1,50-SUMPRODUCT(($A$2:$A28&lt;&gt;$A28)*(LEFT($C$2:$C28,1)=J$1)),"")</f>
        <v>32</v>
      </c>
      <c r="K28" s="10">
        <f>IF(LEFT($C28,1)=K$1,50-SUMPRODUCT(($A$2:$A28&lt;&gt;$A28)*(LEFT($C$2:$C28,1)=K$1)),"")</f>
      </c>
    </row>
    <row r="29" spans="1:11" ht="12.75">
      <c r="A29" s="14" t="s">
        <v>142</v>
      </c>
      <c r="B29" s="15" t="s">
        <v>96</v>
      </c>
      <c r="C29" s="12" t="s">
        <v>22</v>
      </c>
      <c r="D29" s="12" t="s">
        <v>15</v>
      </c>
      <c r="E29" s="14" t="s">
        <v>143</v>
      </c>
      <c r="F29" s="12">
        <v>260</v>
      </c>
      <c r="G29" s="12">
        <v>0</v>
      </c>
      <c r="H29" s="12">
        <v>260</v>
      </c>
      <c r="I29" s="16"/>
      <c r="J29" s="10">
        <f>IF(LEFT($C29,1)=J$1,50-SUMPRODUCT(($A$2:$A29&lt;&gt;$A29)*(LEFT($C$2:$C29,1)=J$1)),"")</f>
      </c>
      <c r="K29" s="10">
        <f>IF(LEFT($C29,1)=K$1,50-SUMPRODUCT(($A$2:$A29&lt;&gt;$A29)*(LEFT($C$2:$C29,1)=K$1)),"")</f>
        <v>42</v>
      </c>
    </row>
    <row r="30" spans="1:11" ht="12.75">
      <c r="A30" s="14" t="s">
        <v>142</v>
      </c>
      <c r="B30" s="15" t="s">
        <v>97</v>
      </c>
      <c r="C30" s="12" t="s">
        <v>21</v>
      </c>
      <c r="D30" s="12" t="s">
        <v>15</v>
      </c>
      <c r="E30" s="14" t="s">
        <v>143</v>
      </c>
      <c r="F30" s="12">
        <v>260</v>
      </c>
      <c r="G30" s="12">
        <v>0</v>
      </c>
      <c r="H30" s="12">
        <v>260</v>
      </c>
      <c r="I30" s="16"/>
      <c r="J30" s="10">
        <f>IF(LEFT($C30,1)=J$1,50-SUMPRODUCT(($A$2:$A30&lt;&gt;$A30)*(LEFT($C$2:$C30,1)=J$1)),"")</f>
        <v>31</v>
      </c>
      <c r="K30" s="10">
        <f>IF(LEFT($C30,1)=K$1,50-SUMPRODUCT(($A$2:$A30&lt;&gt;$A30)*(LEFT($C$2:$C30,1)=K$1)),"")</f>
      </c>
    </row>
    <row r="31" spans="1:11" ht="12.75">
      <c r="A31" s="14" t="s">
        <v>142</v>
      </c>
      <c r="B31" s="15" t="s">
        <v>90</v>
      </c>
      <c r="C31" s="12" t="s">
        <v>22</v>
      </c>
      <c r="D31" s="12" t="s">
        <v>15</v>
      </c>
      <c r="E31" s="14" t="s">
        <v>143</v>
      </c>
      <c r="F31" s="12">
        <v>260</v>
      </c>
      <c r="G31" s="12">
        <v>0</v>
      </c>
      <c r="H31" s="12">
        <v>260</v>
      </c>
      <c r="I31" s="16"/>
      <c r="J31" s="10">
        <f>IF(LEFT($C31,1)=J$1,50-SUMPRODUCT(($A$2:$A31&lt;&gt;$A31)*(LEFT($C$2:$C31,1)=J$1)),"")</f>
      </c>
      <c r="K31" s="10">
        <f>IF(LEFT($C31,1)=K$1,50-SUMPRODUCT(($A$2:$A31&lt;&gt;$A31)*(LEFT($C$2:$C31,1)=K$1)),"")</f>
        <v>42</v>
      </c>
    </row>
    <row r="32" spans="1:11" ht="63.75">
      <c r="A32" s="14" t="s">
        <v>142</v>
      </c>
      <c r="B32" s="15" t="s">
        <v>144</v>
      </c>
      <c r="C32" s="12" t="s">
        <v>145</v>
      </c>
      <c r="D32" s="12" t="s">
        <v>146</v>
      </c>
      <c r="E32" s="12" t="s">
        <v>147</v>
      </c>
      <c r="F32" s="12">
        <v>260</v>
      </c>
      <c r="G32" s="12">
        <v>0</v>
      </c>
      <c r="H32" s="12">
        <v>260</v>
      </c>
      <c r="I32" s="16"/>
      <c r="J32" s="10">
        <f>IF(LEFT($C32,1)=J$1,50-SUMPRODUCT(($A$2:$A32&lt;&gt;$A32)*(LEFT($C$2:$C32,1)=J$1)),"")</f>
        <v>31</v>
      </c>
      <c r="K32" s="10">
        <f>IF(LEFT($C32,1)=K$1,50-SUMPRODUCT(($A$2:$A32&lt;&gt;$A32)*(LEFT($C$2:$C32,1)=K$1)),"")</f>
      </c>
    </row>
    <row r="33" spans="1:11" ht="25.5">
      <c r="A33" s="12">
        <v>32</v>
      </c>
      <c r="B33" s="15" t="s">
        <v>148</v>
      </c>
      <c r="C33" s="12" t="s">
        <v>149</v>
      </c>
      <c r="D33" s="12" t="s">
        <v>15</v>
      </c>
      <c r="E33" s="14" t="s">
        <v>150</v>
      </c>
      <c r="F33" s="12">
        <v>250</v>
      </c>
      <c r="G33" s="12">
        <v>0</v>
      </c>
      <c r="H33" s="12">
        <v>250</v>
      </c>
      <c r="I33" s="16"/>
      <c r="J33" s="10">
        <f>IF(LEFT($C33,1)=J$1,50-SUMPRODUCT(($A$2:$A33&lt;&gt;$A33)*(LEFT($C$2:$C33,1)=J$1)),"")</f>
      </c>
      <c r="K33" s="10">
        <f>IF(LEFT($C33,1)=K$1,50-SUMPRODUCT(($A$2:$A33&lt;&gt;$A33)*(LEFT($C$2:$C33,1)=K$1)),"")</f>
        <v>40</v>
      </c>
    </row>
    <row r="34" spans="1:11" ht="12.75">
      <c r="A34" s="14" t="s">
        <v>177</v>
      </c>
      <c r="B34" s="15" t="s">
        <v>151</v>
      </c>
      <c r="C34" s="12" t="s">
        <v>28</v>
      </c>
      <c r="D34" s="12" t="s">
        <v>15</v>
      </c>
      <c r="E34" s="14" t="s">
        <v>152</v>
      </c>
      <c r="F34" s="12">
        <v>230</v>
      </c>
      <c r="G34" s="12">
        <v>0</v>
      </c>
      <c r="H34" s="12">
        <v>230</v>
      </c>
      <c r="I34" s="16"/>
      <c r="J34" s="10">
        <f>IF(LEFT($C34,1)=J$1,50-SUMPRODUCT(($A$2:$A34&lt;&gt;$A34)*(LEFT($C$2:$C34,1)=J$1)),"")</f>
        <v>29</v>
      </c>
      <c r="K34" s="10">
        <f>IF(LEFT($C34,1)=K$1,50-SUMPRODUCT(($A$2:$A34&lt;&gt;$A34)*(LEFT($C$2:$C34,1)=K$1)),"")</f>
      </c>
    </row>
    <row r="35" spans="1:11" ht="12.75">
      <c r="A35" s="14" t="s">
        <v>177</v>
      </c>
      <c r="B35" s="15" t="s">
        <v>153</v>
      </c>
      <c r="C35" s="12" t="s">
        <v>126</v>
      </c>
      <c r="D35" s="12" t="s">
        <v>0</v>
      </c>
      <c r="E35" s="14" t="s">
        <v>154</v>
      </c>
      <c r="F35" s="12">
        <v>230</v>
      </c>
      <c r="G35" s="12">
        <v>0</v>
      </c>
      <c r="H35" s="12">
        <v>230</v>
      </c>
      <c r="I35" s="16"/>
      <c r="J35" s="10">
        <f>IF(LEFT($C35,1)=J$1,50-SUMPRODUCT(($A$2:$A35&lt;&gt;$A35)*(LEFT($C$2:$C35,1)=J$1)),"")</f>
      </c>
      <c r="K35" s="10">
        <f>IF(LEFT($C35,1)=K$1,50-SUMPRODUCT(($A$2:$A35&lt;&gt;$A35)*(LEFT($C$2:$C35,1)=K$1)),"")</f>
        <v>39</v>
      </c>
    </row>
    <row r="36" spans="1:11" ht="12.75">
      <c r="A36" s="12">
        <v>35</v>
      </c>
      <c r="B36" s="15" t="s">
        <v>48</v>
      </c>
      <c r="C36" s="12" t="s">
        <v>25</v>
      </c>
      <c r="D36" s="12" t="s">
        <v>15</v>
      </c>
      <c r="E36" s="14" t="s">
        <v>155</v>
      </c>
      <c r="F36" s="12">
        <v>240</v>
      </c>
      <c r="G36" s="12">
        <v>20</v>
      </c>
      <c r="H36" s="12">
        <v>220</v>
      </c>
      <c r="I36" s="16"/>
      <c r="J36" s="10">
        <f>IF(LEFT($C36,1)=J$1,50-SUMPRODUCT(($A$2:$A36&lt;&gt;$A36)*(LEFT($C$2:$C36,1)=J$1)),"")</f>
        <v>28</v>
      </c>
      <c r="K36" s="10">
        <f>IF(LEFT($C36,1)=K$1,50-SUMPRODUCT(($A$2:$A36&lt;&gt;$A36)*(LEFT($C$2:$C36,1)=K$1)),"")</f>
      </c>
    </row>
    <row r="37" spans="1:11" ht="12.75">
      <c r="A37" s="12">
        <v>36</v>
      </c>
      <c r="B37" s="15" t="s">
        <v>156</v>
      </c>
      <c r="C37" s="12" t="s">
        <v>22</v>
      </c>
      <c r="D37" s="12" t="s">
        <v>0</v>
      </c>
      <c r="E37" s="14" t="s">
        <v>157</v>
      </c>
      <c r="F37" s="12">
        <v>250</v>
      </c>
      <c r="G37" s="12">
        <v>60</v>
      </c>
      <c r="H37" s="12">
        <v>190</v>
      </c>
      <c r="I37" s="16"/>
      <c r="J37" s="10">
        <f>IF(LEFT($C37,1)=J$1,50-SUMPRODUCT(($A$2:$A37&lt;&gt;$A37)*(LEFT($C$2:$C37,1)=J$1)),"")</f>
      </c>
      <c r="K37" s="10">
        <f>IF(LEFT($C37,1)=K$1,50-SUMPRODUCT(($A$2:$A37&lt;&gt;$A37)*(LEFT($C$2:$C37,1)=K$1)),"")</f>
        <v>38</v>
      </c>
    </row>
    <row r="38" spans="1:11" ht="76.5">
      <c r="A38" s="12">
        <v>37</v>
      </c>
      <c r="B38" s="15" t="s">
        <v>158</v>
      </c>
      <c r="C38" s="12" t="s">
        <v>145</v>
      </c>
      <c r="D38" s="12" t="s">
        <v>146</v>
      </c>
      <c r="E38" s="14" t="s">
        <v>159</v>
      </c>
      <c r="F38" s="12">
        <v>170</v>
      </c>
      <c r="G38" s="12">
        <v>0</v>
      </c>
      <c r="H38" s="12">
        <v>170</v>
      </c>
      <c r="I38" s="16"/>
      <c r="J38" s="10">
        <f>IF(LEFT($C38,1)=J$1,50-SUMPRODUCT(($A$2:$A38&lt;&gt;$A38)*(LEFT($C$2:$C38,1)=J$1)),"")</f>
        <v>27</v>
      </c>
      <c r="K38" s="10">
        <f>IF(LEFT($C38,1)=K$1,50-SUMPRODUCT(($A$2:$A38&lt;&gt;$A38)*(LEFT($C$2:$C38,1)=K$1)),"")</f>
      </c>
    </row>
    <row r="39" spans="1:11" ht="12.75">
      <c r="A39" s="14" t="s">
        <v>178</v>
      </c>
      <c r="B39" s="15" t="s">
        <v>160</v>
      </c>
      <c r="C39" s="12" t="s">
        <v>161</v>
      </c>
      <c r="D39" s="12" t="s">
        <v>0</v>
      </c>
      <c r="E39" s="14" t="s">
        <v>162</v>
      </c>
      <c r="F39" s="12">
        <v>150</v>
      </c>
      <c r="G39" s="12">
        <v>0</v>
      </c>
      <c r="H39" s="12">
        <v>150</v>
      </c>
      <c r="I39" s="16"/>
      <c r="J39" s="10">
        <f>IF(LEFT($C39,1)=J$1,50-SUMPRODUCT(($A$2:$A39&lt;&gt;$A39)*(LEFT($C$2:$C39,1)=J$1)),"")</f>
      </c>
      <c r="K39" s="10">
        <f>IF(LEFT($C39,1)=K$1,50-SUMPRODUCT(($A$2:$A39&lt;&gt;$A39)*(LEFT($C$2:$C39,1)=K$1)),"")</f>
        <v>37</v>
      </c>
    </row>
    <row r="40" spans="1:11" ht="12.75">
      <c r="A40" s="14" t="s">
        <v>178</v>
      </c>
      <c r="B40" s="15" t="s">
        <v>29</v>
      </c>
      <c r="C40" s="12" t="s">
        <v>69</v>
      </c>
      <c r="D40" s="12" t="s">
        <v>0</v>
      </c>
      <c r="E40" s="17" t="s">
        <v>163</v>
      </c>
      <c r="F40" s="12">
        <v>170</v>
      </c>
      <c r="G40" s="12">
        <v>20</v>
      </c>
      <c r="H40" s="12">
        <v>150</v>
      </c>
      <c r="I40" s="16"/>
      <c r="J40" s="10">
        <f>IF(LEFT($C40,1)=J$1,50-SUMPRODUCT(($A$2:$A40&lt;&gt;$A40)*(LEFT($C$2:$C40,1)=J$1)),"")</f>
        <v>26</v>
      </c>
      <c r="K40" s="10">
        <f>IF(LEFT($C40,1)=K$1,50-SUMPRODUCT(($A$2:$A40&lt;&gt;$A40)*(LEFT($C$2:$C40,1)=K$1)),"")</f>
      </c>
    </row>
    <row r="41" spans="1:11" ht="38.25">
      <c r="A41" s="12">
        <v>40</v>
      </c>
      <c r="B41" s="15" t="s">
        <v>164</v>
      </c>
      <c r="C41" s="12" t="s">
        <v>165</v>
      </c>
      <c r="D41" s="12" t="s">
        <v>0</v>
      </c>
      <c r="E41" s="14" t="s">
        <v>166</v>
      </c>
      <c r="F41" s="12">
        <v>130</v>
      </c>
      <c r="G41" s="12">
        <v>10</v>
      </c>
      <c r="H41" s="12">
        <v>120</v>
      </c>
      <c r="I41" s="16"/>
      <c r="J41" s="10">
        <f>IF(LEFT($C41,1)=J$1,50-SUMPRODUCT(($A$2:$A41&lt;&gt;$A41)*(LEFT($C$2:$C41,1)=J$1)),"")</f>
      </c>
      <c r="K41" s="10">
        <f>IF(LEFT($C41,1)=K$1,50-SUMPRODUCT(($A$2:$A41&lt;&gt;$A41)*(LEFT($C$2:$C41,1)=K$1)),"")</f>
        <v>36</v>
      </c>
    </row>
    <row r="42" spans="1:11" ht="76.5">
      <c r="A42" s="14" t="s">
        <v>179</v>
      </c>
      <c r="B42" s="15" t="s">
        <v>167</v>
      </c>
      <c r="C42" s="12" t="s">
        <v>145</v>
      </c>
      <c r="D42" s="12" t="s">
        <v>146</v>
      </c>
      <c r="E42" s="14" t="s">
        <v>131</v>
      </c>
      <c r="F42" s="12">
        <v>110</v>
      </c>
      <c r="G42" s="12">
        <v>0</v>
      </c>
      <c r="H42" s="12">
        <v>110</v>
      </c>
      <c r="I42" s="16"/>
      <c r="J42" s="10">
        <f>IF(LEFT($C42,1)=J$1,50-SUMPRODUCT(($A$2:$A42&lt;&gt;$A42)*(LEFT($C$2:$C42,1)=J$1)),"")</f>
        <v>25</v>
      </c>
      <c r="K42" s="10">
        <f>IF(LEFT($C42,1)=K$1,50-SUMPRODUCT(($A$2:$A42&lt;&gt;$A42)*(LEFT($C$2:$C42,1)=K$1)),"")</f>
      </c>
    </row>
    <row r="43" spans="1:11" ht="12.75">
      <c r="A43" s="14" t="s">
        <v>179</v>
      </c>
      <c r="B43" s="15" t="s">
        <v>168</v>
      </c>
      <c r="C43" s="12" t="s">
        <v>169</v>
      </c>
      <c r="D43" s="12" t="s">
        <v>0</v>
      </c>
      <c r="E43" s="14" t="s">
        <v>119</v>
      </c>
      <c r="F43" s="12">
        <v>130</v>
      </c>
      <c r="G43" s="12">
        <v>20</v>
      </c>
      <c r="H43" s="12">
        <v>110</v>
      </c>
      <c r="I43" s="16"/>
      <c r="J43" s="10">
        <f>IF(LEFT($C43,1)=J$1,50-SUMPRODUCT(($A$2:$A43&lt;&gt;$A43)*(LEFT($C$2:$C43,1)=J$1)),"")</f>
        <v>25</v>
      </c>
      <c r="K43" s="10">
        <f>IF(LEFT($C43,1)=K$1,50-SUMPRODUCT(($A$2:$A43&lt;&gt;$A43)*(LEFT($C$2:$C43,1)=K$1)),"")</f>
      </c>
    </row>
    <row r="44" spans="1:11" ht="76.5">
      <c r="A44" s="12">
        <v>43</v>
      </c>
      <c r="B44" s="15" t="s">
        <v>170</v>
      </c>
      <c r="C44" s="12" t="s">
        <v>145</v>
      </c>
      <c r="D44" s="12" t="s">
        <v>146</v>
      </c>
      <c r="E44" s="14" t="s">
        <v>171</v>
      </c>
      <c r="F44" s="12">
        <v>100</v>
      </c>
      <c r="G44" s="12">
        <v>0</v>
      </c>
      <c r="H44" s="12">
        <v>100</v>
      </c>
      <c r="J44" s="10">
        <f>IF(LEFT($C44,1)=J$1,50-SUMPRODUCT(($A$2:$A44&lt;&gt;$A44)*(LEFT($C$2:$C44,1)=J$1)),"")</f>
        <v>23</v>
      </c>
      <c r="K44" s="10">
        <f>IF(LEFT($C44,1)=K$1,50-SUMPRODUCT(($A$2:$A44&lt;&gt;$A44)*(LEFT($C$2:$C44,1)=K$1)),"")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45" sqref="I45"/>
    </sheetView>
  </sheetViews>
  <sheetFormatPr defaultColWidth="9.140625" defaultRowHeight="12.75"/>
  <cols>
    <col min="2" max="2" width="17.7109375" style="0" bestFit="1" customWidth="1"/>
  </cols>
  <sheetData>
    <row r="1" spans="1:11" ht="12.75">
      <c r="A1" s="12" t="s">
        <v>98</v>
      </c>
      <c r="B1" s="13" t="s">
        <v>99</v>
      </c>
      <c r="C1" s="12" t="s">
        <v>52</v>
      </c>
      <c r="D1" s="12" t="s">
        <v>4</v>
      </c>
      <c r="E1" s="12" t="s">
        <v>10</v>
      </c>
      <c r="F1" s="12" t="s">
        <v>11</v>
      </c>
      <c r="G1" s="12" t="s">
        <v>100</v>
      </c>
      <c r="H1" s="12" t="s">
        <v>51</v>
      </c>
      <c r="I1" s="10"/>
      <c r="J1" s="12" t="s">
        <v>16</v>
      </c>
      <c r="K1" s="12" t="s">
        <v>20</v>
      </c>
    </row>
    <row r="2" spans="1:11" ht="12.75">
      <c r="A2" s="18">
        <v>1</v>
      </c>
      <c r="B2" s="19" t="s">
        <v>33</v>
      </c>
      <c r="C2" s="19" t="s">
        <v>16</v>
      </c>
      <c r="F2" s="19">
        <v>260</v>
      </c>
      <c r="G2" s="19"/>
      <c r="H2" s="19">
        <v>260</v>
      </c>
      <c r="J2" s="10">
        <f>IF(LEFT($C2,1)=J$1,50-SUMPRODUCT(($A$2:$A2&lt;&gt;$A2)*(LEFT($C$2:$C2,1)=J$1)),"")</f>
        <v>50</v>
      </c>
      <c r="K2" s="10">
        <f>IF(LEFT($C2,1)=K$1,50-SUMPRODUCT(($A$2:$A2&lt;&gt;$A2)*(LEFT($C$2:$C2,1)=K$1)),"")</f>
      </c>
    </row>
    <row r="3" spans="1:11" ht="12.75">
      <c r="A3" s="18">
        <v>2</v>
      </c>
      <c r="B3" s="19" t="s">
        <v>77</v>
      </c>
      <c r="C3" s="19" t="s">
        <v>21</v>
      </c>
      <c r="F3" s="19">
        <v>260</v>
      </c>
      <c r="G3" s="19"/>
      <c r="H3" s="19">
        <v>260</v>
      </c>
      <c r="J3" s="10">
        <f>IF(LEFT($C3,1)=J$1,50-SUMPRODUCT(($A$2:$A3&lt;&gt;$A3)*(LEFT($C$2:$C3,1)=J$1)),"")</f>
        <v>49</v>
      </c>
      <c r="K3" s="10">
        <f>IF(LEFT($C3,1)=K$1,50-SUMPRODUCT(($A$2:$A3&lt;&gt;$A3)*(LEFT($C$2:$C3,1)=K$1)),"")</f>
      </c>
    </row>
    <row r="4" spans="1:11" ht="12.75">
      <c r="A4" s="18">
        <v>3</v>
      </c>
      <c r="B4" s="19" t="s">
        <v>1</v>
      </c>
      <c r="C4" s="19" t="s">
        <v>16</v>
      </c>
      <c r="F4" s="19">
        <v>260</v>
      </c>
      <c r="G4" s="19"/>
      <c r="H4" s="19">
        <v>260</v>
      </c>
      <c r="J4" s="10">
        <f>IF(LEFT($C4,1)=J$1,50-SUMPRODUCT(($A$2:$A4&lt;&gt;$A4)*(LEFT($C$2:$C4,1)=J$1)),"")</f>
        <v>48</v>
      </c>
      <c r="K4" s="10">
        <f>IF(LEFT($C4,1)=K$1,50-SUMPRODUCT(($A$2:$A4&lt;&gt;$A4)*(LEFT($C$2:$C4,1)=K$1)),"")</f>
      </c>
    </row>
    <row r="5" spans="1:11" ht="12.75">
      <c r="A5" s="18">
        <v>4</v>
      </c>
      <c r="B5" s="19" t="s">
        <v>60</v>
      </c>
      <c r="C5" s="19" t="s">
        <v>16</v>
      </c>
      <c r="F5" s="19">
        <v>260</v>
      </c>
      <c r="G5" s="19"/>
      <c r="H5" s="19">
        <v>260</v>
      </c>
      <c r="J5" s="10">
        <f>IF(LEFT($C5,1)=J$1,50-SUMPRODUCT(($A$2:$A5&lt;&gt;$A5)*(LEFT($C$2:$C5,1)=J$1)),"")</f>
        <v>47</v>
      </c>
      <c r="K5" s="10">
        <f>IF(LEFT($C5,1)=K$1,50-SUMPRODUCT(($A$2:$A5&lt;&gt;$A5)*(LEFT($C$2:$C5,1)=K$1)),"")</f>
      </c>
    </row>
    <row r="6" spans="1:11" ht="12.75">
      <c r="A6" s="18">
        <f aca="true" t="shared" si="0" ref="A6:A31">RANK(H6,H$2:H$31)</f>
        <v>5</v>
      </c>
      <c r="B6" s="19" t="s">
        <v>12</v>
      </c>
      <c r="C6" s="19" t="s">
        <v>21</v>
      </c>
      <c r="F6" s="19">
        <v>250</v>
      </c>
      <c r="G6" s="19">
        <v>20</v>
      </c>
      <c r="H6" s="19">
        <v>230</v>
      </c>
      <c r="J6" s="10">
        <f>IF(LEFT($C6,1)=J$1,50-SUMPRODUCT(($A$2:$A6&lt;&gt;$A6)*(LEFT($C$2:$C6,1)=J$1)),"")</f>
        <v>46</v>
      </c>
      <c r="K6" s="10">
        <f>IF(LEFT($C6,1)=K$1,50-SUMPRODUCT(($A$2:$A6&lt;&gt;$A6)*(LEFT($C$2:$C6,1)=K$1)),"")</f>
      </c>
    </row>
    <row r="7" spans="1:11" ht="12.75">
      <c r="A7" s="18">
        <f t="shared" si="0"/>
        <v>6</v>
      </c>
      <c r="B7" s="19" t="s">
        <v>180</v>
      </c>
      <c r="C7" s="19" t="s">
        <v>22</v>
      </c>
      <c r="F7" s="19">
        <v>220</v>
      </c>
      <c r="G7" s="19"/>
      <c r="H7" s="19">
        <v>220</v>
      </c>
      <c r="J7" s="10">
        <f>IF(LEFT($C7,1)=J$1,50-SUMPRODUCT(($A$2:$A7&lt;&gt;$A7)*(LEFT($C$2:$C7,1)=J$1)),"")</f>
      </c>
      <c r="K7" s="10">
        <f>IF(LEFT($C7,1)=K$1,50-SUMPRODUCT(($A$2:$A7&lt;&gt;$A7)*(LEFT($C$2:$C7,1)=K$1)),"")</f>
        <v>50</v>
      </c>
    </row>
    <row r="8" spans="1:11" ht="12.75">
      <c r="A8" s="18">
        <f t="shared" si="0"/>
        <v>7</v>
      </c>
      <c r="B8" s="19" t="s">
        <v>34</v>
      </c>
      <c r="C8" s="19" t="s">
        <v>21</v>
      </c>
      <c r="F8" s="19">
        <v>210</v>
      </c>
      <c r="G8" s="19">
        <v>10</v>
      </c>
      <c r="H8" s="19">
        <v>200</v>
      </c>
      <c r="J8" s="10">
        <f>IF(LEFT($C8,1)=J$1,50-SUMPRODUCT(($A$2:$A8&lt;&gt;$A8)*(LEFT($C$2:$C8,1)=J$1)),"")</f>
        <v>45</v>
      </c>
      <c r="K8" s="10">
        <f>IF(LEFT($C8,1)=K$1,50-SUMPRODUCT(($A$2:$A8&lt;&gt;$A8)*(LEFT($C$2:$C8,1)=K$1)),"")</f>
      </c>
    </row>
    <row r="9" spans="1:11" ht="12.75">
      <c r="A9" s="18">
        <f t="shared" si="0"/>
        <v>7</v>
      </c>
      <c r="B9" s="19" t="s">
        <v>38</v>
      </c>
      <c r="C9" s="19" t="s">
        <v>22</v>
      </c>
      <c r="F9" s="19">
        <v>210</v>
      </c>
      <c r="G9" s="19">
        <v>10</v>
      </c>
      <c r="H9" s="19">
        <v>200</v>
      </c>
      <c r="J9" s="10">
        <f>IF(LEFT($C9,1)=J$1,50-SUMPRODUCT(($A$2:$A9&lt;&gt;$A9)*(LEFT($C$2:$C9,1)=J$1)),"")</f>
      </c>
      <c r="K9" s="10">
        <f>IF(LEFT($C9,1)=K$1,50-SUMPRODUCT(($A$2:$A9&lt;&gt;$A9)*(LEFT($C$2:$C9,1)=K$1)),"")</f>
        <v>49</v>
      </c>
    </row>
    <row r="10" spans="1:11" ht="12.75">
      <c r="A10" s="18">
        <f t="shared" si="0"/>
        <v>7</v>
      </c>
      <c r="B10" s="19" t="s">
        <v>181</v>
      </c>
      <c r="C10" s="19" t="s">
        <v>16</v>
      </c>
      <c r="F10" s="19">
        <v>200</v>
      </c>
      <c r="G10" s="19"/>
      <c r="H10" s="19">
        <v>200</v>
      </c>
      <c r="J10" s="10">
        <f>IF(LEFT($C10,1)=J$1,50-SUMPRODUCT(($A$2:$A10&lt;&gt;$A10)*(LEFT($C$2:$C10,1)=J$1)),"")</f>
        <v>45</v>
      </c>
      <c r="K10" s="10">
        <f>IF(LEFT($C10,1)=K$1,50-SUMPRODUCT(($A$2:$A10&lt;&gt;$A10)*(LEFT($C$2:$C10,1)=K$1)),"")</f>
      </c>
    </row>
    <row r="11" spans="1:11" ht="12.75">
      <c r="A11" s="18">
        <f t="shared" si="0"/>
        <v>10</v>
      </c>
      <c r="B11" s="19" t="s">
        <v>120</v>
      </c>
      <c r="C11" s="19" t="s">
        <v>16</v>
      </c>
      <c r="F11" s="19">
        <v>190</v>
      </c>
      <c r="G11" s="19"/>
      <c r="H11" s="19">
        <v>190</v>
      </c>
      <c r="J11" s="10">
        <f>IF(LEFT($C11,1)=J$1,50-SUMPRODUCT(($A$2:$A11&lt;&gt;$A11)*(LEFT($C$2:$C11,1)=J$1)),"")</f>
        <v>43</v>
      </c>
      <c r="K11" s="10">
        <f>IF(LEFT($C11,1)=K$1,50-SUMPRODUCT(($A$2:$A11&lt;&gt;$A11)*(LEFT($C$2:$C11,1)=K$1)),"")</f>
      </c>
    </row>
    <row r="12" spans="1:11" ht="12.75">
      <c r="A12" s="18">
        <f t="shared" si="0"/>
        <v>11</v>
      </c>
      <c r="B12" s="19" t="s">
        <v>182</v>
      </c>
      <c r="C12" s="19" t="s">
        <v>16</v>
      </c>
      <c r="F12" s="19">
        <v>180</v>
      </c>
      <c r="G12" s="19"/>
      <c r="H12" s="19">
        <v>180</v>
      </c>
      <c r="J12" s="10">
        <f>IF(LEFT($C12,1)=J$1,50-SUMPRODUCT(($A$2:$A12&lt;&gt;$A12)*(LEFT($C$2:$C12,1)=J$1)),"")</f>
        <v>42</v>
      </c>
      <c r="K12" s="10">
        <f>IF(LEFT($C12,1)=K$1,50-SUMPRODUCT(($A$2:$A12&lt;&gt;$A12)*(LEFT($C$2:$C12,1)=K$1)),"")</f>
      </c>
    </row>
    <row r="13" spans="1:11" ht="12.75">
      <c r="A13" s="18">
        <f t="shared" si="0"/>
        <v>12</v>
      </c>
      <c r="B13" s="19" t="s">
        <v>46</v>
      </c>
      <c r="C13" s="19" t="s">
        <v>16</v>
      </c>
      <c r="F13" s="19">
        <v>160</v>
      </c>
      <c r="G13" s="19"/>
      <c r="H13" s="19">
        <v>160</v>
      </c>
      <c r="J13" s="10">
        <f>IF(LEFT($C13,1)=J$1,50-SUMPRODUCT(($A$2:$A13&lt;&gt;$A13)*(LEFT($C$2:$C13,1)=J$1)),"")</f>
        <v>41</v>
      </c>
      <c r="K13" s="10">
        <f>IF(LEFT($C13,1)=K$1,50-SUMPRODUCT(($A$2:$A13&lt;&gt;$A13)*(LEFT($C$2:$C13,1)=K$1)),"")</f>
      </c>
    </row>
    <row r="14" spans="1:11" ht="12.75">
      <c r="A14" s="18">
        <f t="shared" si="0"/>
        <v>13</v>
      </c>
      <c r="B14" s="19" t="s">
        <v>41</v>
      </c>
      <c r="C14" s="19" t="s">
        <v>16</v>
      </c>
      <c r="F14" s="19">
        <v>160</v>
      </c>
      <c r="G14" s="19">
        <v>20</v>
      </c>
      <c r="H14" s="19">
        <v>140</v>
      </c>
      <c r="J14" s="10">
        <f>IF(LEFT($C14,1)=J$1,50-SUMPRODUCT(($A$2:$A14&lt;&gt;$A14)*(LEFT($C$2:$C14,1)=J$1)),"")</f>
        <v>40</v>
      </c>
      <c r="K14" s="10">
        <f>IF(LEFT($C14,1)=K$1,50-SUMPRODUCT(($A$2:$A14&lt;&gt;$A14)*(LEFT($C$2:$C14,1)=K$1)),"")</f>
      </c>
    </row>
    <row r="15" spans="1:11" ht="12.75">
      <c r="A15" s="18">
        <f t="shared" si="0"/>
        <v>14</v>
      </c>
      <c r="B15" s="19" t="s">
        <v>48</v>
      </c>
      <c r="C15" s="19" t="s">
        <v>16</v>
      </c>
      <c r="F15" s="19">
        <v>130</v>
      </c>
      <c r="G15" s="19"/>
      <c r="H15" s="19">
        <v>130</v>
      </c>
      <c r="J15" s="10">
        <f>IF(LEFT($C15,1)=J$1,50-SUMPRODUCT(($A$2:$A15&lt;&gt;$A15)*(LEFT($C$2:$C15,1)=J$1)),"")</f>
        <v>39</v>
      </c>
      <c r="K15" s="10">
        <f>IF(LEFT($C15,1)=K$1,50-SUMPRODUCT(($A$2:$A15&lt;&gt;$A15)*(LEFT($C$2:$C15,1)=K$1)),"")</f>
      </c>
    </row>
    <row r="16" spans="1:11" ht="12.75">
      <c r="A16" s="18">
        <f t="shared" si="0"/>
        <v>15</v>
      </c>
      <c r="B16" s="19" t="s">
        <v>183</v>
      </c>
      <c r="C16" s="19" t="s">
        <v>16</v>
      </c>
      <c r="F16" s="19">
        <v>150</v>
      </c>
      <c r="G16" s="19">
        <v>30</v>
      </c>
      <c r="H16" s="19">
        <v>120</v>
      </c>
      <c r="J16" s="10">
        <f>IF(LEFT($C16,1)=J$1,50-SUMPRODUCT(($A$2:$A16&lt;&gt;$A16)*(LEFT($C$2:$C16,1)=J$1)),"")</f>
        <v>38</v>
      </c>
      <c r="K16" s="10">
        <f>IF(LEFT($C16,1)=K$1,50-SUMPRODUCT(($A$2:$A16&lt;&gt;$A16)*(LEFT($C$2:$C16,1)=K$1)),"")</f>
      </c>
    </row>
    <row r="17" spans="1:11" ht="12.75">
      <c r="A17" s="18">
        <f t="shared" si="0"/>
        <v>16</v>
      </c>
      <c r="B17" s="19" t="s">
        <v>45</v>
      </c>
      <c r="C17" s="19" t="s">
        <v>16</v>
      </c>
      <c r="F17" s="19">
        <v>110</v>
      </c>
      <c r="G17" s="19"/>
      <c r="H17" s="19">
        <v>110</v>
      </c>
      <c r="J17" s="10">
        <f>IF(LEFT($C17,1)=J$1,50-SUMPRODUCT(($A$2:$A17&lt;&gt;$A17)*(LEFT($C$2:$C17,1)=J$1)),"")</f>
        <v>37</v>
      </c>
      <c r="K17" s="10">
        <f>IF(LEFT($C17,1)=K$1,50-SUMPRODUCT(($A$2:$A17&lt;&gt;$A17)*(LEFT($C$2:$C17,1)=K$1)),"")</f>
      </c>
    </row>
    <row r="18" spans="1:11" ht="12.75">
      <c r="A18" s="18">
        <f t="shared" si="0"/>
        <v>16</v>
      </c>
      <c r="B18" s="19" t="s">
        <v>29</v>
      </c>
      <c r="C18" s="19" t="s">
        <v>16</v>
      </c>
      <c r="F18" s="19">
        <v>110</v>
      </c>
      <c r="G18" s="19"/>
      <c r="H18" s="19">
        <v>110</v>
      </c>
      <c r="J18" s="10">
        <f>IF(LEFT($C18,1)=J$1,50-SUMPRODUCT(($A$2:$A18&lt;&gt;$A18)*(LEFT($C$2:$C18,1)=J$1)),"")</f>
        <v>37</v>
      </c>
      <c r="K18" s="10">
        <f>IF(LEFT($C18,1)=K$1,50-SUMPRODUCT(($A$2:$A18&lt;&gt;$A18)*(LEFT($C$2:$C18,1)=K$1)),"")</f>
      </c>
    </row>
    <row r="19" spans="1:11" ht="12.75">
      <c r="A19" s="18">
        <f t="shared" si="0"/>
        <v>16</v>
      </c>
      <c r="B19" s="19" t="s">
        <v>184</v>
      </c>
      <c r="C19" s="19" t="s">
        <v>185</v>
      </c>
      <c r="F19" s="19">
        <v>110</v>
      </c>
      <c r="G19" s="19"/>
      <c r="H19" s="19">
        <v>110</v>
      </c>
      <c r="J19" s="10">
        <f>IF(LEFT($C19,1)=J$1,50-SUMPRODUCT(($A$2:$A19&lt;&gt;$A19)*(LEFT($C$2:$C19,1)=J$1)),"")</f>
        <v>37</v>
      </c>
      <c r="K19" s="10">
        <f>IF(LEFT($C19,1)=K$1,50-SUMPRODUCT(($A$2:$A19&lt;&gt;$A19)*(LEFT($C$2:$C19,1)=K$1)),"")</f>
      </c>
    </row>
    <row r="20" spans="1:11" ht="12.75">
      <c r="A20" s="18">
        <f t="shared" si="0"/>
        <v>16</v>
      </c>
      <c r="B20" s="19" t="s">
        <v>186</v>
      </c>
      <c r="C20" s="19" t="s">
        <v>16</v>
      </c>
      <c r="F20" s="19">
        <v>110</v>
      </c>
      <c r="G20" s="19"/>
      <c r="H20" s="19">
        <v>110</v>
      </c>
      <c r="J20" s="10">
        <f>IF(LEFT($C20,1)=J$1,50-SUMPRODUCT(($A$2:$A20&lt;&gt;$A20)*(LEFT($C$2:$C20,1)=J$1)),"")</f>
        <v>37</v>
      </c>
      <c r="K20" s="10">
        <f>IF(LEFT($C20,1)=K$1,50-SUMPRODUCT(($A$2:$A20&lt;&gt;$A20)*(LEFT($C$2:$C20,1)=K$1)),"")</f>
      </c>
    </row>
    <row r="21" spans="1:11" ht="12.75">
      <c r="A21" s="18">
        <f t="shared" si="0"/>
        <v>20</v>
      </c>
      <c r="B21" s="19" t="s">
        <v>187</v>
      </c>
      <c r="C21" s="19" t="s">
        <v>16</v>
      </c>
      <c r="F21" s="19">
        <v>140</v>
      </c>
      <c r="G21" s="19">
        <v>50</v>
      </c>
      <c r="H21" s="19">
        <v>90</v>
      </c>
      <c r="J21" s="10">
        <f>IF(LEFT($C21,1)=J$1,50-SUMPRODUCT(($A$2:$A21&lt;&gt;$A21)*(LEFT($C$2:$C21,1)=J$1)),"")</f>
        <v>33</v>
      </c>
      <c r="K21" s="10">
        <f>IF(LEFT($C21,1)=K$1,50-SUMPRODUCT(($A$2:$A21&lt;&gt;$A21)*(LEFT($C$2:$C21,1)=K$1)),"")</f>
      </c>
    </row>
    <row r="22" spans="1:11" ht="12.75">
      <c r="A22" s="18">
        <f t="shared" si="0"/>
        <v>20</v>
      </c>
      <c r="B22" s="19" t="s">
        <v>188</v>
      </c>
      <c r="C22" s="19" t="s">
        <v>16</v>
      </c>
      <c r="F22" s="19">
        <v>90</v>
      </c>
      <c r="G22" s="19"/>
      <c r="H22" s="19">
        <v>90</v>
      </c>
      <c r="J22" s="10">
        <f>IF(LEFT($C22,1)=J$1,50-SUMPRODUCT(($A$2:$A22&lt;&gt;$A22)*(LEFT($C$2:$C22,1)=J$1)),"")</f>
        <v>33</v>
      </c>
      <c r="K22" s="10">
        <f>IF(LEFT($C22,1)=K$1,50-SUMPRODUCT(($A$2:$A22&lt;&gt;$A22)*(LEFT($C$2:$C22,1)=K$1)),"")</f>
      </c>
    </row>
    <row r="23" spans="1:11" ht="12.75">
      <c r="A23" s="18">
        <f t="shared" si="0"/>
        <v>22</v>
      </c>
      <c r="B23" s="19" t="s">
        <v>189</v>
      </c>
      <c r="C23" s="19" t="s">
        <v>22</v>
      </c>
      <c r="F23" s="19">
        <v>80</v>
      </c>
      <c r="G23" s="19"/>
      <c r="H23" s="19">
        <v>80</v>
      </c>
      <c r="J23" s="10">
        <f>IF(LEFT($C23,1)=J$1,50-SUMPRODUCT(($A$2:$A23&lt;&gt;$A23)*(LEFT($C$2:$C23,1)=J$1)),"")</f>
      </c>
      <c r="K23" s="10">
        <f>IF(LEFT($C23,1)=K$1,50-SUMPRODUCT(($A$2:$A23&lt;&gt;$A23)*(LEFT($C$2:$C23,1)=K$1)),"")</f>
        <v>48</v>
      </c>
    </row>
    <row r="24" spans="1:11" ht="12.75">
      <c r="A24" s="18">
        <f t="shared" si="0"/>
        <v>22</v>
      </c>
      <c r="B24" s="19" t="s">
        <v>190</v>
      </c>
      <c r="C24" s="19" t="s">
        <v>20</v>
      </c>
      <c r="F24" s="19">
        <v>80</v>
      </c>
      <c r="G24" s="19"/>
      <c r="H24" s="19">
        <v>80</v>
      </c>
      <c r="J24" s="10">
        <f>IF(LEFT($C24,1)=J$1,50-SUMPRODUCT(($A$2:$A24&lt;&gt;$A24)*(LEFT($C$2:$C24,1)=J$1)),"")</f>
      </c>
      <c r="K24" s="10">
        <f>IF(LEFT($C24,1)=K$1,50-SUMPRODUCT(($A$2:$A24&lt;&gt;$A24)*(LEFT($C$2:$C24,1)=K$1)),"")</f>
        <v>48</v>
      </c>
    </row>
    <row r="25" spans="1:11" ht="12.75">
      <c r="A25" s="18">
        <f t="shared" si="0"/>
        <v>22</v>
      </c>
      <c r="B25" s="19" t="s">
        <v>191</v>
      </c>
      <c r="C25" s="19" t="s">
        <v>16</v>
      </c>
      <c r="F25" s="19">
        <v>80</v>
      </c>
      <c r="G25" s="19"/>
      <c r="H25" s="19">
        <v>80</v>
      </c>
      <c r="J25" s="10">
        <f>IF(LEFT($C25,1)=J$1,50-SUMPRODUCT(($A$2:$A25&lt;&gt;$A25)*(LEFT($C$2:$C25,1)=J$1)),"")</f>
        <v>31</v>
      </c>
      <c r="K25" s="10">
        <f>IF(LEFT($C25,1)=K$1,50-SUMPRODUCT(($A$2:$A25&lt;&gt;$A25)*(LEFT($C$2:$C25,1)=K$1)),"")</f>
      </c>
    </row>
    <row r="26" spans="1:11" ht="12.75">
      <c r="A26" s="18">
        <f t="shared" si="0"/>
        <v>25</v>
      </c>
      <c r="B26" s="19" t="s">
        <v>192</v>
      </c>
      <c r="C26" s="19" t="s">
        <v>20</v>
      </c>
      <c r="F26" s="19">
        <v>80</v>
      </c>
      <c r="G26" s="19">
        <v>10</v>
      </c>
      <c r="H26" s="19">
        <v>70</v>
      </c>
      <c r="J26" s="10">
        <f>IF(LEFT($C26,1)=J$1,50-SUMPRODUCT(($A$2:$A26&lt;&gt;$A26)*(LEFT($C$2:$C26,1)=J$1)),"")</f>
      </c>
      <c r="K26" s="10">
        <f>IF(LEFT($C26,1)=K$1,50-SUMPRODUCT(($A$2:$A26&lt;&gt;$A26)*(LEFT($C$2:$C26,1)=K$1)),"")</f>
        <v>46</v>
      </c>
    </row>
    <row r="27" spans="1:11" ht="12.75">
      <c r="A27" s="18">
        <f t="shared" si="0"/>
        <v>25</v>
      </c>
      <c r="B27" s="19" t="s">
        <v>193</v>
      </c>
      <c r="C27" s="19" t="s">
        <v>20</v>
      </c>
      <c r="F27" s="19">
        <v>70</v>
      </c>
      <c r="G27" s="19"/>
      <c r="H27" s="19">
        <v>70</v>
      </c>
      <c r="J27" s="10">
        <f>IF(LEFT($C27,1)=J$1,50-SUMPRODUCT(($A$2:$A27&lt;&gt;$A27)*(LEFT($C$2:$C27,1)=J$1)),"")</f>
      </c>
      <c r="K27" s="10">
        <f>IF(LEFT($C27,1)=K$1,50-SUMPRODUCT(($A$2:$A27&lt;&gt;$A27)*(LEFT($C$2:$C27,1)=K$1)),"")</f>
        <v>46</v>
      </c>
    </row>
    <row r="28" spans="1:11" ht="12.75">
      <c r="A28" s="18">
        <f t="shared" si="0"/>
        <v>25</v>
      </c>
      <c r="B28" s="19" t="s">
        <v>194</v>
      </c>
      <c r="C28" s="19" t="s">
        <v>20</v>
      </c>
      <c r="F28" s="19">
        <v>70</v>
      </c>
      <c r="G28" s="19"/>
      <c r="H28" s="19">
        <v>70</v>
      </c>
      <c r="J28" s="10">
        <f>IF(LEFT($C28,1)=J$1,50-SUMPRODUCT(($A$2:$A28&lt;&gt;$A28)*(LEFT($C$2:$C28,1)=J$1)),"")</f>
      </c>
      <c r="K28" s="10">
        <f>IF(LEFT($C28,1)=K$1,50-SUMPRODUCT(($A$2:$A28&lt;&gt;$A28)*(LEFT($C$2:$C28,1)=K$1)),"")</f>
        <v>46</v>
      </c>
    </row>
    <row r="29" spans="1:11" ht="12.75">
      <c r="A29" s="18">
        <f t="shared" si="0"/>
        <v>28</v>
      </c>
      <c r="B29" s="19" t="s">
        <v>195</v>
      </c>
      <c r="C29" s="19" t="s">
        <v>16</v>
      </c>
      <c r="F29" s="19">
        <v>80</v>
      </c>
      <c r="G29" s="19">
        <v>20</v>
      </c>
      <c r="H29" s="19">
        <v>60</v>
      </c>
      <c r="J29" s="10">
        <f>IF(LEFT($C29,1)=J$1,50-SUMPRODUCT(($A$2:$A29&lt;&gt;$A29)*(LEFT($C$2:$C29,1)=J$1)),"")</f>
        <v>30</v>
      </c>
      <c r="K29" s="10">
        <f>IF(LEFT($C29,1)=K$1,50-SUMPRODUCT(($A$2:$A29&lt;&gt;$A29)*(LEFT($C$2:$C29,1)=K$1)),"")</f>
      </c>
    </row>
    <row r="30" spans="1:11" ht="12.75">
      <c r="A30" s="18">
        <f t="shared" si="0"/>
        <v>28</v>
      </c>
      <c r="B30" s="19" t="s">
        <v>196</v>
      </c>
      <c r="C30" s="19" t="s">
        <v>16</v>
      </c>
      <c r="F30" s="19">
        <v>80</v>
      </c>
      <c r="G30" s="19">
        <v>20</v>
      </c>
      <c r="H30" s="19">
        <v>60</v>
      </c>
      <c r="J30" s="10">
        <f>IF(LEFT($C30,1)=J$1,50-SUMPRODUCT(($A$2:$A30&lt;&gt;$A30)*(LEFT($C$2:$C30,1)=J$1)),"")</f>
        <v>30</v>
      </c>
      <c r="K30" s="10">
        <f>IF(LEFT($C30,1)=K$1,50-SUMPRODUCT(($A$2:$A30&lt;&gt;$A30)*(LEFT($C$2:$C30,1)=K$1)),"")</f>
      </c>
    </row>
    <row r="31" spans="1:11" ht="12.75">
      <c r="A31" s="18">
        <f t="shared" si="0"/>
        <v>30</v>
      </c>
      <c r="B31" s="19" t="s">
        <v>197</v>
      </c>
      <c r="C31" s="19" t="s">
        <v>20</v>
      </c>
      <c r="F31" s="19">
        <v>70</v>
      </c>
      <c r="G31" s="19">
        <v>20</v>
      </c>
      <c r="H31" s="19">
        <v>50</v>
      </c>
      <c r="J31" s="10">
        <f>IF(LEFT($C31,1)=J$1,50-SUMPRODUCT(($A$2:$A31&lt;&gt;$A31)*(LEFT($C$2:$C31,1)=J$1)),"")</f>
      </c>
      <c r="K31" s="10">
        <f>IF(LEFT($C31,1)=K$1,50-SUMPRODUCT(($A$2:$A31&lt;&gt;$A31)*(LEFT($C$2:$C31,1)=K$1)),"")</f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Night Score League 2009/10</dc:title>
  <dc:subject/>
  <dc:creator>Steve Watkins</dc:creator>
  <cp:keywords/>
  <dc:description/>
  <cp:lastModifiedBy>Watkins</cp:lastModifiedBy>
  <cp:lastPrinted>2007-06-20T11:37:58Z</cp:lastPrinted>
  <dcterms:created xsi:type="dcterms:W3CDTF">2006-05-11T11:35:23Z</dcterms:created>
  <dcterms:modified xsi:type="dcterms:W3CDTF">2010-11-24T18:59:37Z</dcterms:modified>
  <cp:category/>
  <cp:version/>
  <cp:contentType/>
  <cp:contentStatus/>
</cp:coreProperties>
</file>