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825" activeTab="0"/>
  </bookViews>
  <sheets>
    <sheet name="League" sheetId="1" r:id="rId1"/>
    <sheet name="Nunroyd Park" sheetId="2" r:id="rId2"/>
    <sheet name="Holt Park" sheetId="3" r:id="rId3"/>
    <sheet name="Hirst Wood" sheetId="4" r:id="rId4"/>
    <sheet name="Shipley" sheetId="5" r:id="rId5"/>
    <sheet name="Roundhay Park" sheetId="6" r:id="rId6"/>
    <sheet name="Lister Park" sheetId="7" r:id="rId7"/>
    <sheet name="Ilkley" sheetId="8" r:id="rId8"/>
    <sheet name="Adel Woods" sheetId="9" r:id="rId9"/>
    <sheet name="Bingley" sheetId="10" r:id="rId10"/>
    <sheet name="Woodhouse Moor" sheetId="11" r:id="rId11"/>
  </sheets>
  <definedNames>
    <definedName name="TABLE" localSheetId="3">'Hirst Wood'!#REF!</definedName>
    <definedName name="TABLE" localSheetId="2">'Holt Park'!#REF!</definedName>
    <definedName name="TABLE" localSheetId="7">'Ilkley'!#REF!</definedName>
    <definedName name="TABLE" localSheetId="6">'Lister Park'!#REF!</definedName>
    <definedName name="TABLE" localSheetId="5">'Roundhay Park'!#REF!</definedName>
    <definedName name="TABLE" localSheetId="4">'Shipley'!#REF!</definedName>
    <definedName name="TABLE_2" localSheetId="3">'Hirst Wood'!#REF!</definedName>
    <definedName name="TABLE_2" localSheetId="7">'Ilkley'!#REF!</definedName>
    <definedName name="TABLE_2" localSheetId="6">'Lister Park'!#REF!</definedName>
    <definedName name="TABLE_2" localSheetId="5">'Roundhay Park'!#REF!</definedName>
    <definedName name="TABLE_2" localSheetId="4">'Shipley'!#REF!</definedName>
  </definedNames>
  <calcPr fullCalcOnLoad="1"/>
</workbook>
</file>

<file path=xl/sharedStrings.xml><?xml version="1.0" encoding="utf-8"?>
<sst xmlns="http://schemas.openxmlformats.org/spreadsheetml/2006/main" count="1089" uniqueCount="245">
  <si>
    <t>AIRE</t>
  </si>
  <si>
    <t>Steve Watkins</t>
  </si>
  <si>
    <t>Howard Sawyer</t>
  </si>
  <si>
    <t>Name</t>
  </si>
  <si>
    <t>Club</t>
  </si>
  <si>
    <t>Age</t>
  </si>
  <si>
    <t>Races</t>
  </si>
  <si>
    <t>Overall</t>
  </si>
  <si>
    <t>MEN</t>
  </si>
  <si>
    <t>Posn</t>
  </si>
  <si>
    <t>Time</t>
  </si>
  <si>
    <t>Points</t>
  </si>
  <si>
    <t>David Alcock</t>
  </si>
  <si>
    <t/>
  </si>
  <si>
    <t>Tony Carlyle</t>
  </si>
  <si>
    <t>IND</t>
  </si>
  <si>
    <t>M</t>
  </si>
  <si>
    <t>LADIES</t>
  </si>
  <si>
    <t>Faye Pinker</t>
  </si>
  <si>
    <t>Kelvin Dawson</t>
  </si>
  <si>
    <t>W</t>
  </si>
  <si>
    <t>M21</t>
  </si>
  <si>
    <t>W21</t>
  </si>
  <si>
    <t>M35</t>
  </si>
  <si>
    <t>M50</t>
  </si>
  <si>
    <t>M45</t>
  </si>
  <si>
    <t>W16</t>
  </si>
  <si>
    <t>M55</t>
  </si>
  <si>
    <t>M40</t>
  </si>
  <si>
    <t>Hirst Wood</t>
  </si>
  <si>
    <t>Alan Parker</t>
  </si>
  <si>
    <t>Nick Jones</t>
  </si>
  <si>
    <t>best 6 scores count, organiser/planners get credited with their best score (indicated by *)</t>
  </si>
  <si>
    <t>Niall Bourke</t>
  </si>
  <si>
    <t>Al Powell</t>
  </si>
  <si>
    <t>Ian Nixon</t>
  </si>
  <si>
    <t>Pete Jones</t>
  </si>
  <si>
    <t>Steve Corrigan</t>
  </si>
  <si>
    <t>Dave Shelley</t>
  </si>
  <si>
    <t>Jess Trowbridge</t>
  </si>
  <si>
    <t>Florence Haines</t>
  </si>
  <si>
    <t>Andy Dobson</t>
  </si>
  <si>
    <t>Lucy Griffiths</t>
  </si>
  <si>
    <t>Pete Haines</t>
  </si>
  <si>
    <t>Chris Burden</t>
  </si>
  <si>
    <t>Greg Hull</t>
  </si>
  <si>
    <t>Chris Needham</t>
  </si>
  <si>
    <t>Madeline Watson</t>
  </si>
  <si>
    <t>Robert Gatenby</t>
  </si>
  <si>
    <t>Geoff Clarke</t>
  </si>
  <si>
    <t>Dave Armstrong</t>
  </si>
  <si>
    <t>Sam and Julian Hughes</t>
  </si>
  <si>
    <t>Richard Townsend</t>
  </si>
  <si>
    <t>Claire Green</t>
  </si>
  <si>
    <t>Pete Branney</t>
  </si>
  <si>
    <t>Nigel, Kieran and Daniel Batty</t>
  </si>
  <si>
    <t>M/W</t>
  </si>
  <si>
    <t>EBOR</t>
  </si>
  <si>
    <t>n/c</t>
  </si>
  <si>
    <t>Steve Whitehead</t>
  </si>
  <si>
    <t>Angie Hulley</t>
  </si>
  <si>
    <t>Richard  Townsend</t>
  </si>
  <si>
    <t>Geoff Clark</t>
  </si>
  <si>
    <t>M Wester</t>
  </si>
  <si>
    <t>Andy Brook-Dobson</t>
  </si>
  <si>
    <t>Harry Brook-Dobson</t>
  </si>
  <si>
    <t>Score</t>
  </si>
  <si>
    <t>Class</t>
  </si>
  <si>
    <t>Score 1</t>
  </si>
  <si>
    <t>Score 2</t>
  </si>
  <si>
    <t>Penalties</t>
  </si>
  <si>
    <t>Total Score</t>
  </si>
  <si>
    <t>Alun Powell</t>
  </si>
  <si>
    <t>Andis Celinskis</t>
  </si>
  <si>
    <t>Cerys Jones</t>
  </si>
  <si>
    <t>Pauls Liepins</t>
  </si>
  <si>
    <t>C&amp;W Patterson</t>
  </si>
  <si>
    <t>M14/M50</t>
  </si>
  <si>
    <t>Nick Preston</t>
  </si>
  <si>
    <t>David Bowman</t>
  </si>
  <si>
    <t>Leeds City</t>
  </si>
  <si>
    <t>Peter Bell</t>
  </si>
  <si>
    <t>SAXONS</t>
  </si>
  <si>
    <t>Nunroyd Park</t>
  </si>
  <si>
    <t>Holt Park</t>
  </si>
  <si>
    <t>Shipley</t>
  </si>
  <si>
    <t>Roundhay Park</t>
  </si>
  <si>
    <t>Lister Park</t>
  </si>
  <si>
    <t>Ilkley</t>
  </si>
  <si>
    <t>Adel</t>
  </si>
  <si>
    <t>Bingley</t>
  </si>
  <si>
    <t>SYO</t>
  </si>
  <si>
    <t>Aire Night Score League 2009/10</t>
  </si>
  <si>
    <t>Nigel, Kieran &amp; Daniel Batty</t>
  </si>
  <si>
    <t>Woodhouse Moor</t>
  </si>
  <si>
    <t>M60</t>
  </si>
  <si>
    <t>3=</t>
  </si>
  <si>
    <t>6=</t>
  </si>
  <si>
    <t>9=</t>
  </si>
  <si>
    <t>Steve Webb</t>
  </si>
  <si>
    <t>Outi Kamarainen</t>
  </si>
  <si>
    <t>Sue Stevens</t>
  </si>
  <si>
    <t>Ben Stevens</t>
  </si>
  <si>
    <t>Tim Patterson</t>
  </si>
  <si>
    <t>Ian Furlong</t>
  </si>
  <si>
    <t>Marie Webstar</t>
  </si>
  <si>
    <t>Mike Winter</t>
  </si>
  <si>
    <t>13=</t>
  </si>
  <si>
    <t>Andy Celinskis</t>
  </si>
  <si>
    <t>Rob Gatenby</t>
  </si>
  <si>
    <t>Oli Watson (J)</t>
  </si>
  <si>
    <t>21=</t>
  </si>
  <si>
    <t>Oliver Foggin</t>
  </si>
  <si>
    <t>Lindsay Noakes</t>
  </si>
  <si>
    <t>Claire Conway &amp; Sarah Mason</t>
  </si>
  <si>
    <t>Lee Beevers</t>
  </si>
  <si>
    <t>Zoe Ricketts</t>
  </si>
  <si>
    <t>1=</t>
  </si>
  <si>
    <t>Pauls Liepnis</t>
  </si>
  <si>
    <t>Leon Foster</t>
  </si>
  <si>
    <t>David Armstrong</t>
  </si>
  <si>
    <t>11=</t>
  </si>
  <si>
    <t>Andrea Hill</t>
  </si>
  <si>
    <t>Tom Bell</t>
  </si>
  <si>
    <t>Pos'n</t>
  </si>
  <si>
    <t>Name(s)</t>
  </si>
  <si>
    <t>Penalty</t>
  </si>
  <si>
    <t>=1</t>
  </si>
  <si>
    <t>44:22</t>
  </si>
  <si>
    <t>Dave Alcock</t>
  </si>
  <si>
    <t>44:25</t>
  </si>
  <si>
    <t>44:37</t>
  </si>
  <si>
    <t>46:09</t>
  </si>
  <si>
    <t>=5</t>
  </si>
  <si>
    <t>43:45</t>
  </si>
  <si>
    <t>Tony Thornley</t>
  </si>
  <si>
    <t>45:30</t>
  </si>
  <si>
    <t>=7</t>
  </si>
  <si>
    <t>48:22</t>
  </si>
  <si>
    <t>=9</t>
  </si>
  <si>
    <t>Tom Paget</t>
  </si>
  <si>
    <t>Otley AC</t>
  </si>
  <si>
    <t>43:25</t>
  </si>
  <si>
    <t>43:28</t>
  </si>
  <si>
    <t>Frank Kew</t>
  </si>
  <si>
    <t>46:??</t>
  </si>
  <si>
    <t>Ian Marshall</t>
  </si>
  <si>
    <t>&lt;45</t>
  </si>
  <si>
    <t>Kenth Runesson</t>
  </si>
  <si>
    <t>44:38</t>
  </si>
  <si>
    <t>44:45</t>
  </si>
  <si>
    <t>Joyce Marshall</t>
  </si>
  <si>
    <t>W50</t>
  </si>
  <si>
    <t>45:27</t>
  </si>
  <si>
    <t>Sue Booth</t>
  </si>
  <si>
    <t>W40</t>
  </si>
  <si>
    <t>43:11</t>
  </si>
  <si>
    <t>44:20</t>
  </si>
  <si>
    <t>W55</t>
  </si>
  <si>
    <t>42:20</t>
  </si>
  <si>
    <t>42:50</t>
  </si>
  <si>
    <t>43:12</t>
  </si>
  <si>
    <t>Sarah Haines</t>
  </si>
  <si>
    <t>43:20</t>
  </si>
  <si>
    <t>Peter Branney</t>
  </si>
  <si>
    <t>Kirkstall Harriers</t>
  </si>
  <si>
    <t>41:11</t>
  </si>
  <si>
    <t>45:35</t>
  </si>
  <si>
    <t>=28</t>
  </si>
  <si>
    <t>43:38</t>
  </si>
  <si>
    <t>Tom Gomersal, Tom Cross, Matthew Dale, Jake Marshall, George Wilde, Billy Hagan, Ollie Ogden</t>
  </si>
  <si>
    <t>M10-12</t>
  </si>
  <si>
    <t>Cubs</t>
  </si>
  <si>
    <t>??</t>
  </si>
  <si>
    <t>Rebecca, Sam &amp; Chris Hadfield</t>
  </si>
  <si>
    <t>W10, M12</t>
  </si>
  <si>
    <t>41:40</t>
  </si>
  <si>
    <t>Chris Ramage</t>
  </si>
  <si>
    <t>42:30</t>
  </si>
  <si>
    <t>Sarah Dyer</t>
  </si>
  <si>
    <t>42:55</t>
  </si>
  <si>
    <t>46:50</t>
  </si>
  <si>
    <t>Helen Antony</t>
  </si>
  <si>
    <t>50:32</t>
  </si>
  <si>
    <t>Lou Warnes, Josh Normington, Aidan Joyce, Daniel Rowe, Matthew Boyle, William, Rose, Ethan Thomson</t>
  </si>
  <si>
    <t>41:50</t>
  </si>
  <si>
    <t>Jo Thornley</t>
  </si>
  <si>
    <t>W60</t>
  </si>
  <si>
    <t>37:06</t>
  </si>
  <si>
    <t>46:40</t>
  </si>
  <si>
    <t>Milly F-J, Nadia F-J, Laura King, Cindi Fewlass</t>
  </si>
  <si>
    <t>W10-12</t>
  </si>
  <si>
    <t>45:50</t>
  </si>
  <si>
    <t>Michael Stone, Alistair Booth, Jo Liddell, Nathan Foster, Kieran McGowan, Edward Merritt</t>
  </si>
  <si>
    <t>Scott Marshall</t>
  </si>
  <si>
    <t>M14</t>
  </si>
  <si>
    <t>Will Muirhead, Sam Clark, Sam Pilling, Aiden Scaife, Joe Higgitt, Charlie Wilde, Peter Gouldesvrough</t>
  </si>
  <si>
    <t>40:30</t>
  </si>
  <si>
    <t>=12</t>
  </si>
  <si>
    <t>=14</t>
  </si>
  <si>
    <t>=18</t>
  </si>
  <si>
    <t>=22</t>
  </si>
  <si>
    <t>=24</t>
  </si>
  <si>
    <t>=33</t>
  </si>
  <si>
    <t>=38</t>
  </si>
  <si>
    <t>=41</t>
  </si>
  <si>
    <t>Maria Wester</t>
  </si>
  <si>
    <t>Andis Celsinkis</t>
  </si>
  <si>
    <t>Peter Jones</t>
  </si>
  <si>
    <t>Lee Beavers</t>
  </si>
  <si>
    <t>Christoph Patterson</t>
  </si>
  <si>
    <t>M14?</t>
  </si>
  <si>
    <t>Will Patterson</t>
  </si>
  <si>
    <t>Martin Smith</t>
  </si>
  <si>
    <t>Tony Carlisle</t>
  </si>
  <si>
    <t>Lindsey Noakes</t>
  </si>
  <si>
    <t>Jess Bowden</t>
  </si>
  <si>
    <t>Luke Seabourne</t>
  </si>
  <si>
    <t>Stephanie Leahey</t>
  </si>
  <si>
    <t>Katie McCausland</t>
  </si>
  <si>
    <t>Ruby Jurazyk</t>
  </si>
  <si>
    <t>Louis Swaine</t>
  </si>
  <si>
    <t>Liam Nicholson</t>
  </si>
  <si>
    <t>Lizzy Betteridge</t>
  </si>
  <si>
    <t>Adel Woods</t>
  </si>
  <si>
    <t>Louis Swain</t>
  </si>
  <si>
    <t>Simon Bowens</t>
  </si>
  <si>
    <t>Ash Sratton-Powell</t>
  </si>
  <si>
    <t>Tom Ross</t>
  </si>
  <si>
    <t>Charles King-Harman</t>
  </si>
  <si>
    <t>Roo Elliot</t>
  </si>
  <si>
    <t>Ali Edmunds</t>
  </si>
  <si>
    <t>Andrea Dragon</t>
  </si>
  <si>
    <t>Mel Rideout</t>
  </si>
  <si>
    <t>Lindsey Mitchell</t>
  </si>
  <si>
    <t>Nic Rata</t>
  </si>
  <si>
    <t>Position</t>
  </si>
  <si>
    <t>Age Class</t>
  </si>
  <si>
    <t>Total</t>
  </si>
  <si>
    <t>5=</t>
  </si>
  <si>
    <t>16=</t>
  </si>
  <si>
    <t>20=</t>
  </si>
  <si>
    <t>22=</t>
  </si>
  <si>
    <t>25=</t>
  </si>
  <si>
    <t>29=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</si>
</sst>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&quot; (planner)&quot;"/>
    <numFmt numFmtId="169" formatCode="0&quot;(planner)&quot;"/>
    <numFmt numFmtId="170" formatCode="0&quot;*&quot;"/>
    <numFmt numFmtId="171" formatCode="_-* #,##0_-;\-* #,##0_-;_-* &quot;-&quot;??_-;_-@_-"/>
    <numFmt numFmtId="172" formatCode="h:mm:ss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0" fontId="0" fillId="0" borderId="0" xfId="0" applyNumberFormat="1" applyAlignment="1">
      <alignment horizontal="right" wrapText="1"/>
    </xf>
    <xf numFmtId="0" fontId="0" fillId="0" borderId="0" xfId="0" applyAlignment="1">
      <alignment horizontal="left"/>
    </xf>
    <xf numFmtId="45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indent="1"/>
    </xf>
    <xf numFmtId="17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quotePrefix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6" fontId="0" fillId="0" borderId="0" xfId="0" applyNumberFormat="1" applyFont="1" applyAlignment="1" quotePrefix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4.8515625" style="30" customWidth="1"/>
    <col min="2" max="2" width="26.421875" style="30" bestFit="1" customWidth="1"/>
    <col min="3" max="3" width="14.8515625" style="30" bestFit="1" customWidth="1"/>
    <col min="4" max="4" width="9.57421875" style="30" bestFit="1" customWidth="1"/>
    <col min="5" max="5" width="7.7109375" style="30" customWidth="1"/>
    <col min="6" max="6" width="8.7109375" style="30" bestFit="1" customWidth="1"/>
    <col min="7" max="7" width="5.8515625" style="30" bestFit="1" customWidth="1"/>
    <col min="8" max="8" width="7.140625" style="30" bestFit="1" customWidth="1"/>
    <col min="9" max="9" width="8.8515625" style="30" bestFit="1" customWidth="1"/>
    <col min="10" max="10" width="5.57421875" style="30" bestFit="1" customWidth="1"/>
    <col min="11" max="11" width="5.28125" style="30" bestFit="1" customWidth="1"/>
    <col min="12" max="12" width="6.8515625" style="30" bestFit="1" customWidth="1"/>
    <col min="13" max="13" width="7.140625" style="30" bestFit="1" customWidth="1"/>
    <col min="14" max="14" width="10.421875" style="30" bestFit="1" customWidth="1"/>
    <col min="15" max="15" width="6.57421875" style="30" bestFit="1" customWidth="1"/>
    <col min="16" max="16384" width="9.140625" style="30" customWidth="1"/>
  </cols>
  <sheetData>
    <row r="1" spans="1:15" ht="21">
      <c r="A1" s="27" t="s">
        <v>92</v>
      </c>
      <c r="B1" s="27"/>
      <c r="C1" s="27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4" ht="12.75">
      <c r="A2" s="28" t="s">
        <v>32</v>
      </c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</row>
    <row r="3" spans="1:15" ht="12.75">
      <c r="A3" s="31"/>
      <c r="B3" s="32"/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2.75">
      <c r="A4" s="33" t="s">
        <v>8</v>
      </c>
      <c r="B4" s="32"/>
      <c r="C4" s="28"/>
      <c r="D4" s="28"/>
      <c r="E4" s="31" t="s">
        <v>6</v>
      </c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25.5">
      <c r="A5" s="34" t="s">
        <v>9</v>
      </c>
      <c r="B5" s="32" t="s">
        <v>3</v>
      </c>
      <c r="C5" s="32" t="s">
        <v>4</v>
      </c>
      <c r="D5" s="32" t="s">
        <v>5</v>
      </c>
      <c r="E5" s="35" t="s">
        <v>83</v>
      </c>
      <c r="F5" s="35" t="s">
        <v>84</v>
      </c>
      <c r="G5" s="35" t="s">
        <v>29</v>
      </c>
      <c r="H5" s="35" t="s">
        <v>85</v>
      </c>
      <c r="I5" s="35" t="s">
        <v>86</v>
      </c>
      <c r="J5" s="35" t="s">
        <v>87</v>
      </c>
      <c r="K5" s="35" t="s">
        <v>88</v>
      </c>
      <c r="L5" s="35" t="s">
        <v>224</v>
      </c>
      <c r="M5" s="35" t="s">
        <v>90</v>
      </c>
      <c r="N5" s="35" t="s">
        <v>94</v>
      </c>
      <c r="O5" s="35" t="s">
        <v>7</v>
      </c>
    </row>
    <row r="6" spans="1:15" ht="12.75">
      <c r="A6" s="31" t="str">
        <f>RANK(O6,O$6:O$71)&amp;IF(OR(O6=O5,O6=O7),"=","")</f>
        <v>1</v>
      </c>
      <c r="B6" s="32" t="s">
        <v>1</v>
      </c>
      <c r="C6" s="28" t="s">
        <v>0</v>
      </c>
      <c r="D6" s="28" t="s">
        <v>28</v>
      </c>
      <c r="E6" s="29">
        <v>48</v>
      </c>
      <c r="F6" s="29">
        <v>0</v>
      </c>
      <c r="G6" s="29">
        <v>49</v>
      </c>
      <c r="H6" s="29">
        <v>50</v>
      </c>
      <c r="I6" s="29">
        <v>48</v>
      </c>
      <c r="J6" s="29">
        <v>50</v>
      </c>
      <c r="K6" s="29">
        <v>50</v>
      </c>
      <c r="L6" s="29">
        <v>48</v>
      </c>
      <c r="M6" s="29">
        <v>50</v>
      </c>
      <c r="N6" s="36">
        <f>MAX(F6:M6)</f>
        <v>50</v>
      </c>
      <c r="O6" s="29">
        <f>IF(COUNT(E6:N6)&lt;=6,SUM(E6:N6),LARGE(E6:N6,1)+LARGE(E6:N6,2)+LARGE(E6:N6,3)+LARGE(E6:N6,4)+LARGE(E6:N6,5)+LARGE(E6:N6,6))</f>
        <v>299</v>
      </c>
    </row>
    <row r="7" spans="1:15" ht="12.75">
      <c r="A7" s="31" t="str">
        <f>RANK(O7,O$6:O$71)&amp;IF(OR(O7=O6,O7=O8),"=","")</f>
        <v>2</v>
      </c>
      <c r="B7" s="32" t="s">
        <v>12</v>
      </c>
      <c r="C7" s="28" t="s">
        <v>0</v>
      </c>
      <c r="D7" s="28" t="s">
        <v>21</v>
      </c>
      <c r="E7" s="29">
        <v>46</v>
      </c>
      <c r="F7" s="29">
        <v>0</v>
      </c>
      <c r="G7" s="29" t="s">
        <v>13</v>
      </c>
      <c r="H7" s="29">
        <v>45</v>
      </c>
      <c r="I7" s="36">
        <f>MAX(E7:H7,J7:N7)</f>
        <v>50</v>
      </c>
      <c r="J7" s="29">
        <v>47</v>
      </c>
      <c r="K7" s="29">
        <v>50</v>
      </c>
      <c r="L7" s="29">
        <v>46</v>
      </c>
      <c r="M7" s="29"/>
      <c r="N7" s="29">
        <v>50</v>
      </c>
      <c r="O7" s="29">
        <f>IF(COUNT(E7:N7)&lt;=6,SUM(E7:N7),LARGE(E7:N7,1)+LARGE(E7:N7,2)+LARGE(E7:N7,3)+LARGE(E7:N7,4)+LARGE(E7:N7,5)+LARGE(E7:N7,6))</f>
        <v>289</v>
      </c>
    </row>
    <row r="8" spans="1:15" ht="12.75">
      <c r="A8" s="31" t="str">
        <f>RANK(O8,O$6:O$71)&amp;IF(OR(O8=O7,O8=O9),"=","")</f>
        <v>3</v>
      </c>
      <c r="B8" s="32" t="s">
        <v>31</v>
      </c>
      <c r="C8" s="28" t="s">
        <v>0</v>
      </c>
      <c r="D8" s="28" t="s">
        <v>24</v>
      </c>
      <c r="E8" s="29">
        <v>43</v>
      </c>
      <c r="F8" s="29">
        <v>44</v>
      </c>
      <c r="G8" s="29" t="s">
        <v>13</v>
      </c>
      <c r="H8" s="29"/>
      <c r="I8" s="29">
        <v>45</v>
      </c>
      <c r="J8" s="29"/>
      <c r="K8" s="29">
        <v>44</v>
      </c>
      <c r="L8" s="29"/>
      <c r="M8" s="29">
        <v>48</v>
      </c>
      <c r="N8" s="37">
        <v>46</v>
      </c>
      <c r="O8" s="29">
        <f>IF(COUNT(E8:N8)&lt;=6,SUM(E8:N8),LARGE(E8:N8,1)+LARGE(E8:N8,2)+LARGE(E8:N8,3)+LARGE(E8:N8,4)+LARGE(E8:N8,5)+LARGE(E8:N8,6))</f>
        <v>270</v>
      </c>
    </row>
    <row r="9" spans="1:15" ht="12.75">
      <c r="A9" s="31" t="str">
        <f>RANK(O9,O$6:O$71)&amp;IF(OR(O9=O8,O9=O10),"=","")</f>
        <v>4</v>
      </c>
      <c r="B9" s="32" t="s">
        <v>36</v>
      </c>
      <c r="C9" s="28" t="s">
        <v>0</v>
      </c>
      <c r="D9" s="28" t="s">
        <v>24</v>
      </c>
      <c r="E9" s="29">
        <v>44</v>
      </c>
      <c r="F9" s="29">
        <v>46</v>
      </c>
      <c r="G9" s="29">
        <v>44</v>
      </c>
      <c r="H9" s="29">
        <v>45</v>
      </c>
      <c r="I9" s="29">
        <v>45</v>
      </c>
      <c r="J9" s="29">
        <v>43</v>
      </c>
      <c r="K9" s="29"/>
      <c r="L9" s="29">
        <v>42</v>
      </c>
      <c r="M9" s="29"/>
      <c r="N9" s="29"/>
      <c r="O9" s="29">
        <f>IF(COUNT(E9:N9)&lt;=6,SUM(E9:N9),LARGE(E9:N9,1)+LARGE(E9:N9,2)+LARGE(E9:N9,3)+LARGE(E9:N9,4)+LARGE(E9:N9,5)+LARGE(E9:N9,6))</f>
        <v>267</v>
      </c>
    </row>
    <row r="10" spans="1:15" ht="12.75">
      <c r="A10" s="31" t="str">
        <f>RANK(O10,O$6:O$71)&amp;IF(OR(O10=O9,O10=O11),"=","")</f>
        <v>5</v>
      </c>
      <c r="B10" s="32" t="s">
        <v>44</v>
      </c>
      <c r="C10" s="28" t="s">
        <v>0</v>
      </c>
      <c r="D10" s="28" t="s">
        <v>95</v>
      </c>
      <c r="E10" s="29">
        <v>38</v>
      </c>
      <c r="F10" s="29">
        <v>40</v>
      </c>
      <c r="G10" s="29">
        <v>47</v>
      </c>
      <c r="H10" s="29">
        <v>43</v>
      </c>
      <c r="I10" s="29">
        <v>34</v>
      </c>
      <c r="J10" s="36">
        <f>MAX(E10:I10,K10:L10,N10)</f>
        <v>47</v>
      </c>
      <c r="K10" s="29">
        <v>33</v>
      </c>
      <c r="L10" s="29">
        <v>40</v>
      </c>
      <c r="M10" s="36">
        <f>MAX(E10:I10,K10:L10,N10)</f>
        <v>47</v>
      </c>
      <c r="N10" s="37">
        <v>37</v>
      </c>
      <c r="O10" s="29">
        <f>IF(COUNT(E10:N10)&lt;=6,SUM(E10:N10),LARGE(E10:N10,1)+LARGE(E10:N10,2)+LARGE(E10:N10,3)+LARGE(E10:N10,4)+LARGE(E10:N10,5)+LARGE(E10:N10,6))</f>
        <v>264</v>
      </c>
    </row>
    <row r="11" spans="1:15" ht="12.75">
      <c r="A11" s="31" t="str">
        <f>RANK(O11,O$6:O$71)&amp;IF(OR(O11=O10,O11=O12),"=","")</f>
        <v>6</v>
      </c>
      <c r="B11" s="32" t="s">
        <v>19</v>
      </c>
      <c r="C11" s="28" t="s">
        <v>0</v>
      </c>
      <c r="D11" s="28" t="s">
        <v>23</v>
      </c>
      <c r="E11" s="29">
        <v>45</v>
      </c>
      <c r="F11" s="29">
        <v>47</v>
      </c>
      <c r="G11" s="29">
        <v>43</v>
      </c>
      <c r="H11" s="29">
        <v>46</v>
      </c>
      <c r="I11" s="29">
        <v>42</v>
      </c>
      <c r="J11" s="29"/>
      <c r="K11" s="29">
        <v>35</v>
      </c>
      <c r="L11" s="29"/>
      <c r="M11" s="29"/>
      <c r="N11" s="29"/>
      <c r="O11" s="29">
        <f>IF(COUNT(E11:N11)&lt;=6,SUM(E11:N11),LARGE(E11:N11,1)+LARGE(E11:N11,2)+LARGE(E11:N11,3)+LARGE(E11:N11,4)+LARGE(E11:N11,5)+LARGE(E11:N11,6))</f>
        <v>258</v>
      </c>
    </row>
    <row r="12" spans="1:15" ht="12.75">
      <c r="A12" s="31" t="str">
        <f>RANK(O12,O$6:O$71)&amp;IF(OR(O12=O11,O12=O13),"=","")</f>
        <v>7</v>
      </c>
      <c r="B12" s="32" t="s">
        <v>49</v>
      </c>
      <c r="C12" s="28" t="s">
        <v>0</v>
      </c>
      <c r="D12" s="28" t="s">
        <v>21</v>
      </c>
      <c r="E12" s="29">
        <v>33</v>
      </c>
      <c r="F12" s="29">
        <v>42</v>
      </c>
      <c r="G12" s="29">
        <v>34</v>
      </c>
      <c r="H12" s="29">
        <v>43</v>
      </c>
      <c r="I12" s="29">
        <v>39</v>
      </c>
      <c r="J12" s="29"/>
      <c r="K12" s="29">
        <v>41</v>
      </c>
      <c r="L12" s="29">
        <v>41</v>
      </c>
      <c r="M12" s="29"/>
      <c r="N12" s="29">
        <v>48</v>
      </c>
      <c r="O12" s="29">
        <f>IF(COUNT(E12:N12)&lt;=6,SUM(E12:N12),LARGE(E12:N12,1)+LARGE(E12:N12,2)+LARGE(E12:N12,3)+LARGE(E12:N12,4)+LARGE(E12:N12,5)+LARGE(E12:N12,6))</f>
        <v>254</v>
      </c>
    </row>
    <row r="13" spans="1:15" ht="12.75">
      <c r="A13" s="31" t="str">
        <f>RANK(O13,O$6:O$71)&amp;IF(OR(O13=O12,O13=O14),"=","")</f>
        <v>8</v>
      </c>
      <c r="B13" s="32" t="s">
        <v>120</v>
      </c>
      <c r="C13" s="28" t="s">
        <v>0</v>
      </c>
      <c r="D13" s="28" t="s">
        <v>24</v>
      </c>
      <c r="E13" s="29">
        <v>32</v>
      </c>
      <c r="F13" s="29">
        <v>43</v>
      </c>
      <c r="G13" s="29">
        <v>32</v>
      </c>
      <c r="H13" s="36">
        <f>MAX(E13:G13,I13:N13)</f>
        <v>49</v>
      </c>
      <c r="I13" s="29"/>
      <c r="J13" s="29">
        <v>45</v>
      </c>
      <c r="K13" s="29">
        <v>35</v>
      </c>
      <c r="L13" s="29"/>
      <c r="M13" s="29">
        <v>49</v>
      </c>
      <c r="N13" s="29"/>
      <c r="O13" s="29">
        <f>IF(COUNT(E13:N13)&lt;=6,SUM(E13:N13),LARGE(E13:N13,1)+LARGE(E13:N13,2)+LARGE(E13:N13,3)+LARGE(E13:N13,4)+LARGE(E13:N13,5)+LARGE(E13:N13,6))</f>
        <v>253</v>
      </c>
    </row>
    <row r="14" spans="1:15" ht="12.75">
      <c r="A14" s="31" t="str">
        <f>RANK(O14,O$6:O$71)&amp;IF(OR(O14=O13,O14=O15),"=","")</f>
        <v>9</v>
      </c>
      <c r="B14" s="32" t="s">
        <v>48</v>
      </c>
      <c r="C14" s="28" t="s">
        <v>80</v>
      </c>
      <c r="D14" s="28" t="s">
        <v>21</v>
      </c>
      <c r="E14" s="29">
        <v>34</v>
      </c>
      <c r="F14" s="29"/>
      <c r="G14" s="29">
        <v>36</v>
      </c>
      <c r="H14" s="29"/>
      <c r="I14" s="29">
        <v>39</v>
      </c>
      <c r="J14" s="29">
        <v>45</v>
      </c>
      <c r="K14" s="29">
        <v>41</v>
      </c>
      <c r="L14" s="29">
        <v>37</v>
      </c>
      <c r="M14" s="29"/>
      <c r="N14" s="29">
        <v>46</v>
      </c>
      <c r="O14" s="29">
        <f>IF(COUNT(E14:N14)&lt;=6,SUM(E14:N14),LARGE(E14:N14,1)+LARGE(E14:N14,2)+LARGE(E14:N14,3)+LARGE(E14:N14,4)+LARGE(E14:N14,5)+LARGE(E14:N14,6))</f>
        <v>244</v>
      </c>
    </row>
    <row r="15" spans="1:15" ht="12.75">
      <c r="A15" s="31" t="str">
        <f>RANK(O15,O$6:O$71)&amp;IF(OR(O15=O14,O15=O16),"=","")</f>
        <v>10</v>
      </c>
      <c r="B15" s="32" t="s">
        <v>35</v>
      </c>
      <c r="C15" s="28" t="s">
        <v>0</v>
      </c>
      <c r="D15" s="28" t="s">
        <v>21</v>
      </c>
      <c r="E15" s="29">
        <v>47</v>
      </c>
      <c r="F15" s="29"/>
      <c r="G15" s="29"/>
      <c r="H15" s="29">
        <v>49</v>
      </c>
      <c r="I15" s="29">
        <v>49</v>
      </c>
      <c r="J15" s="29"/>
      <c r="K15" s="29">
        <v>50</v>
      </c>
      <c r="L15" s="29">
        <v>45</v>
      </c>
      <c r="M15" s="29"/>
      <c r="N15" s="29"/>
      <c r="O15" s="29">
        <f>IF(COUNT(E15:N15)&lt;=6,SUM(E15:N15),LARGE(E15:N15,1)+LARGE(E15:N15,2)+LARGE(E15:N15,3)+LARGE(E15:N15,4)+LARGE(E15:N15,5)+LARGE(E15:N15,6))</f>
        <v>240</v>
      </c>
    </row>
    <row r="16" spans="1:15" ht="12.75">
      <c r="A16" s="31" t="str">
        <f>RANK(O16,O$6:O$71)&amp;IF(OR(O16=O15,O16=O17),"=","")</f>
        <v>11</v>
      </c>
      <c r="B16" s="32" t="s">
        <v>52</v>
      </c>
      <c r="C16" s="28" t="s">
        <v>15</v>
      </c>
      <c r="D16" s="28" t="s">
        <v>25</v>
      </c>
      <c r="E16" s="29">
        <v>30</v>
      </c>
      <c r="F16" s="29">
        <v>45</v>
      </c>
      <c r="G16" s="29">
        <v>40</v>
      </c>
      <c r="H16" s="29"/>
      <c r="I16" s="29">
        <v>39</v>
      </c>
      <c r="J16" s="29">
        <v>42</v>
      </c>
      <c r="K16" s="29">
        <v>28</v>
      </c>
      <c r="L16" s="29">
        <v>39</v>
      </c>
      <c r="M16" s="29"/>
      <c r="N16" s="29"/>
      <c r="O16" s="29">
        <f>IF(COUNT(E16:N16)&lt;=6,SUM(E16:N16),LARGE(E16:N16,1)+LARGE(E16:N16,2)+LARGE(E16:N16,3)+LARGE(E16:N16,4)+LARGE(E16:N16,5)+LARGE(E16:N16,6))</f>
        <v>235</v>
      </c>
    </row>
    <row r="17" spans="1:15" ht="12.75">
      <c r="A17" s="31" t="str">
        <f>RANK(O17,O$6:O$71)&amp;IF(OR(O17=O16,O17=O18),"=","")</f>
        <v>12</v>
      </c>
      <c r="B17" s="32" t="s">
        <v>2</v>
      </c>
      <c r="C17" s="28" t="s">
        <v>0</v>
      </c>
      <c r="D17" s="28" t="s">
        <v>27</v>
      </c>
      <c r="E17" s="29">
        <v>37</v>
      </c>
      <c r="F17" s="29"/>
      <c r="G17" s="29">
        <v>33</v>
      </c>
      <c r="H17" s="29">
        <v>40</v>
      </c>
      <c r="I17" s="29"/>
      <c r="J17" s="29"/>
      <c r="K17" s="29">
        <v>37</v>
      </c>
      <c r="L17" s="29"/>
      <c r="M17" s="29">
        <v>47</v>
      </c>
      <c r="N17" s="37">
        <v>38</v>
      </c>
      <c r="O17" s="29">
        <f>IF(COUNT(E17:N17)&lt;=6,SUM(E17:N17),LARGE(E17:N17,1)+LARGE(E17:N17,2)+LARGE(E17:N17,3)+LARGE(E17:N17,4)+LARGE(E17:N17,5)+LARGE(E17:N17,6))</f>
        <v>232</v>
      </c>
    </row>
    <row r="18" spans="1:15" ht="12.75">
      <c r="A18" s="31" t="str">
        <f>RANK(O18,O$6:O$71)&amp;IF(OR(O18=O17,O18=O19),"=","")</f>
        <v>13</v>
      </c>
      <c r="B18" s="32" t="s">
        <v>73</v>
      </c>
      <c r="C18" s="28" t="s">
        <v>0</v>
      </c>
      <c r="D18" s="28" t="s">
        <v>21</v>
      </c>
      <c r="E18" s="29"/>
      <c r="F18" s="29"/>
      <c r="G18" s="29">
        <v>45</v>
      </c>
      <c r="H18" s="29"/>
      <c r="I18" s="29">
        <v>39</v>
      </c>
      <c r="J18" s="29">
        <v>42</v>
      </c>
      <c r="K18" s="29"/>
      <c r="L18" s="29">
        <v>45</v>
      </c>
      <c r="M18" s="29"/>
      <c r="N18" s="37">
        <v>40</v>
      </c>
      <c r="O18" s="29">
        <f>IF(COUNT(E18:N18)&lt;=6,SUM(E18:N18),LARGE(E18:N18,1)+LARGE(E18:N18,2)+LARGE(E18:N18,3)+LARGE(E18:N18,4)+LARGE(E18:N18,5)+LARGE(E18:N18,6))</f>
        <v>211</v>
      </c>
    </row>
    <row r="19" spans="1:15" ht="12.75">
      <c r="A19" s="31" t="str">
        <f>RANK(O19,O$6:O$71)&amp;IF(OR(O19=O18,O19=O20),"=","")</f>
        <v>14</v>
      </c>
      <c r="B19" s="32" t="s">
        <v>34</v>
      </c>
      <c r="C19" s="28" t="s">
        <v>0</v>
      </c>
      <c r="D19" s="28" t="s">
        <v>28</v>
      </c>
      <c r="E19" s="29">
        <v>49</v>
      </c>
      <c r="F19" s="29"/>
      <c r="G19" s="29">
        <v>50</v>
      </c>
      <c r="H19" s="29"/>
      <c r="I19" s="29">
        <v>50</v>
      </c>
      <c r="J19" s="29"/>
      <c r="K19" s="29"/>
      <c r="L19" s="29">
        <v>50</v>
      </c>
      <c r="M19" s="29"/>
      <c r="N19" s="29"/>
      <c r="O19" s="29">
        <f>IF(COUNT(E19:N19)&lt;=6,SUM(E19:N19),LARGE(E19:N19,1)+LARGE(E19:N19,2)+LARGE(E19:N19,3)+LARGE(E19:N19,4)+LARGE(E19:N19,5)+LARGE(E19:N19,6))</f>
        <v>199</v>
      </c>
    </row>
    <row r="20" spans="1:15" ht="12.75">
      <c r="A20" s="31" t="str">
        <f>RANK(O20,O$6:O$71)&amp;IF(OR(O20=O19,O20=O21),"=","")</f>
        <v>15</v>
      </c>
      <c r="B20" s="32" t="s">
        <v>33</v>
      </c>
      <c r="C20" s="28" t="s">
        <v>0</v>
      </c>
      <c r="D20" s="28" t="s">
        <v>21</v>
      </c>
      <c r="E20" s="29">
        <v>50</v>
      </c>
      <c r="F20" s="29">
        <v>50</v>
      </c>
      <c r="G20" s="29">
        <v>46</v>
      </c>
      <c r="H20" s="29">
        <v>48</v>
      </c>
      <c r="I20" s="29"/>
      <c r="J20" s="29"/>
      <c r="K20" s="29"/>
      <c r="L20" s="29"/>
      <c r="M20" s="29"/>
      <c r="N20" s="29"/>
      <c r="O20" s="29">
        <f>IF(COUNT(E20:N20)&lt;=6,SUM(E20:N20),LARGE(E20:N20,1)+LARGE(E20:N20,2)+LARGE(E20:N20,3)+LARGE(E20:N20,4)+LARGE(E20:N20,5)+LARGE(E20:N20,6))</f>
        <v>194</v>
      </c>
    </row>
    <row r="21" spans="1:15" ht="12.75">
      <c r="A21" s="31" t="str">
        <f>RANK(O21,O$6:O$71)&amp;IF(OR(O21=O20,O21=O22),"=","")</f>
        <v>16</v>
      </c>
      <c r="B21" s="32" t="s">
        <v>75</v>
      </c>
      <c r="C21" s="28" t="s">
        <v>15</v>
      </c>
      <c r="D21" s="28" t="s">
        <v>21</v>
      </c>
      <c r="E21" s="29"/>
      <c r="F21" s="29"/>
      <c r="G21" s="29">
        <v>42</v>
      </c>
      <c r="H21" s="29"/>
      <c r="I21" s="29"/>
      <c r="J21" s="29">
        <v>50</v>
      </c>
      <c r="K21" s="29"/>
      <c r="L21" s="29">
        <v>47</v>
      </c>
      <c r="M21" s="29"/>
      <c r="N21" s="37">
        <v>46</v>
      </c>
      <c r="O21" s="29">
        <f>IF(COUNT(E21:N21)&lt;=6,SUM(E21:N21),LARGE(E21:N21,1)+LARGE(E21:N21,2)+LARGE(E21:N21,3)+LARGE(E21:N21,4)+LARGE(E21:N21,5)+LARGE(E21:N21,6))</f>
        <v>185</v>
      </c>
    </row>
    <row r="22" spans="1:15" ht="12.75">
      <c r="A22" s="31" t="str">
        <f>RANK(O22,O$6:O$71)&amp;IF(OR(O22=O21,O22=O23),"=","")</f>
        <v>17</v>
      </c>
      <c r="B22" s="32" t="s">
        <v>14</v>
      </c>
      <c r="C22" s="28" t="s">
        <v>0</v>
      </c>
      <c r="D22" s="28" t="s">
        <v>27</v>
      </c>
      <c r="E22" s="29"/>
      <c r="F22" s="29">
        <v>49</v>
      </c>
      <c r="G22" s="29">
        <v>41</v>
      </c>
      <c r="H22" s="29"/>
      <c r="I22" s="29">
        <v>45</v>
      </c>
      <c r="J22" s="29"/>
      <c r="K22" s="29"/>
      <c r="L22" s="29">
        <v>33</v>
      </c>
      <c r="M22" s="29"/>
      <c r="N22" s="29"/>
      <c r="O22" s="29">
        <f>IF(COUNT(E22:N22)&lt;=6,SUM(E22:N22),LARGE(E22:N22,1)+LARGE(E22:N22,2)+LARGE(E22:N22,3)+LARGE(E22:N22,4)+LARGE(E22:N22,5)+LARGE(E22:N22,6))</f>
        <v>168</v>
      </c>
    </row>
    <row r="23" spans="1:15" ht="12.75">
      <c r="A23" s="31" t="str">
        <f>RANK(O23,O$6:O$71)&amp;IF(OR(O23=O22,O23=O24),"=","")</f>
        <v>18</v>
      </c>
      <c r="B23" s="32" t="s">
        <v>99</v>
      </c>
      <c r="C23" s="28" t="s">
        <v>0</v>
      </c>
      <c r="D23" s="28" t="s">
        <v>25</v>
      </c>
      <c r="E23" s="29"/>
      <c r="F23" s="29"/>
      <c r="G23" s="36">
        <f>MAX(E23:F23,H23:N23)</f>
        <v>48</v>
      </c>
      <c r="H23" s="29">
        <v>48</v>
      </c>
      <c r="I23" s="29" t="s">
        <v>13</v>
      </c>
      <c r="J23" s="29"/>
      <c r="K23" s="29">
        <v>47</v>
      </c>
      <c r="L23" s="29"/>
      <c r="M23" s="29"/>
      <c r="N23" s="29"/>
      <c r="O23" s="29">
        <f>IF(COUNT(E23:N23)&lt;=6,SUM(E23:N23),LARGE(E23:N23,1)+LARGE(E23:N23,2)+LARGE(E23:N23,3)+LARGE(E23:N23,4)+LARGE(E23:N23,5)+LARGE(E23:N23,6))</f>
        <v>143</v>
      </c>
    </row>
    <row r="24" spans="1:15" ht="12.75">
      <c r="A24" s="31" t="str">
        <f>RANK(O24,O$6:O$71)&amp;IF(OR(O24=O23,O24=O25),"=","")</f>
        <v>19</v>
      </c>
      <c r="B24" s="32" t="s">
        <v>45</v>
      </c>
      <c r="C24" s="28"/>
      <c r="D24" s="28" t="s">
        <v>25</v>
      </c>
      <c r="E24" s="29">
        <v>36</v>
      </c>
      <c r="F24" s="29"/>
      <c r="G24" s="29"/>
      <c r="H24" s="29"/>
      <c r="I24" s="29"/>
      <c r="J24" s="29">
        <v>46</v>
      </c>
      <c r="K24" s="29" t="s">
        <v>13</v>
      </c>
      <c r="L24" s="29"/>
      <c r="M24" s="29"/>
      <c r="N24" s="29">
        <v>48</v>
      </c>
      <c r="O24" s="29">
        <f>IF(COUNT(E24:N24)&lt;=6,SUM(E24:N24),LARGE(E24:N24,1)+LARGE(E24:N24,2)+LARGE(E24:N24,3)+LARGE(E24:N24,4)+LARGE(E24:N24,5)+LARGE(E24:N24,6))</f>
        <v>130</v>
      </c>
    </row>
    <row r="25" spans="1:15" ht="12.75">
      <c r="A25" s="31" t="str">
        <f>RANK(O25,O$6:O$71)&amp;IF(OR(O25=O24,O25=O26),"=","")</f>
        <v>20</v>
      </c>
      <c r="B25" s="32" t="s">
        <v>46</v>
      </c>
      <c r="C25" s="28" t="s">
        <v>15</v>
      </c>
      <c r="D25" s="28" t="s">
        <v>21</v>
      </c>
      <c r="E25" s="29">
        <v>35</v>
      </c>
      <c r="F25" s="29"/>
      <c r="G25" s="29"/>
      <c r="H25" s="29"/>
      <c r="I25" s="29"/>
      <c r="J25" s="29"/>
      <c r="K25" s="29">
        <v>45</v>
      </c>
      <c r="L25" s="29"/>
      <c r="M25" s="29"/>
      <c r="N25" s="37">
        <v>46</v>
      </c>
      <c r="O25" s="29">
        <f>IF(COUNT(E25:N25)&lt;=6,SUM(E25:N25),LARGE(E25:N25,1)+LARGE(E25:N25,2)+LARGE(E25:N25,3)+LARGE(E25:N25,4)+LARGE(E25:N25,5)+LARGE(E25:N25,6))</f>
        <v>126</v>
      </c>
    </row>
    <row r="26" spans="1:15" ht="12.75">
      <c r="A26" s="31" t="str">
        <f>RANK(O26,O$6:O$71)&amp;IF(OR(O26=O25,O26=O27),"=","")</f>
        <v>21</v>
      </c>
      <c r="B26" s="32" t="s">
        <v>38</v>
      </c>
      <c r="C26" s="28" t="s">
        <v>0</v>
      </c>
      <c r="D26" s="28" t="s">
        <v>27</v>
      </c>
      <c r="E26" s="29">
        <v>41</v>
      </c>
      <c r="F26" s="29"/>
      <c r="G26" s="29"/>
      <c r="H26" s="29">
        <v>43</v>
      </c>
      <c r="I26" s="29"/>
      <c r="J26" s="29"/>
      <c r="K26" s="29">
        <v>37</v>
      </c>
      <c r="L26" s="29"/>
      <c r="M26" s="29"/>
      <c r="N26" s="29"/>
      <c r="O26" s="29">
        <f>IF(COUNT(E26:N26)&lt;=6,SUM(E26:N26),LARGE(E26:N26,1)+LARGE(E26:N26,2)+LARGE(E26:N26,3)+LARGE(E26:N26,4)+LARGE(E26:N26,5)+LARGE(E26:N26,6))</f>
        <v>121</v>
      </c>
    </row>
    <row r="27" spans="1:15" ht="12.75">
      <c r="A27" s="31" t="str">
        <f>RANK(O27,O$6:O$71)&amp;IF(OR(O27=O26,O27=O28),"=","")</f>
        <v>22</v>
      </c>
      <c r="B27" s="32" t="s">
        <v>106</v>
      </c>
      <c r="C27" s="28"/>
      <c r="D27" s="30" t="s">
        <v>23</v>
      </c>
      <c r="E27" s="29"/>
      <c r="F27" s="29"/>
      <c r="G27" s="29"/>
      <c r="H27" s="29"/>
      <c r="I27" s="29">
        <v>40</v>
      </c>
      <c r="J27" s="29"/>
      <c r="K27" s="29"/>
      <c r="L27" s="36">
        <f>MAX(E27:K27,M27:N27)</f>
        <v>40</v>
      </c>
      <c r="M27" s="29"/>
      <c r="N27" s="37">
        <v>40</v>
      </c>
      <c r="O27" s="29">
        <f>IF(COUNT(E27:N27)&lt;=6,SUM(E27:N27),LARGE(E27:N27,1)+LARGE(E27:N27,2)+LARGE(E27:N27,3)+LARGE(E27:N27,4)+LARGE(E27:N27,5)+LARGE(E27:N27,6))</f>
        <v>120</v>
      </c>
    </row>
    <row r="28" spans="1:15" ht="12.75">
      <c r="A28" s="31" t="str">
        <f>RANK(O28,O$6:O$71)&amp;IF(OR(O28=O27,O28=O29),"=","")</f>
        <v>23</v>
      </c>
      <c r="B28" s="32" t="s">
        <v>123</v>
      </c>
      <c r="C28" s="28" t="s">
        <v>15</v>
      </c>
      <c r="D28" s="28" t="s">
        <v>21</v>
      </c>
      <c r="E28" s="29"/>
      <c r="F28" s="29"/>
      <c r="G28" s="29"/>
      <c r="H28" s="29"/>
      <c r="I28" s="29"/>
      <c r="J28" s="29">
        <v>40</v>
      </c>
      <c r="K28" s="29">
        <v>31</v>
      </c>
      <c r="L28" s="29"/>
      <c r="M28" s="29"/>
      <c r="N28" s="37">
        <v>37</v>
      </c>
      <c r="O28" s="29">
        <f>IF(COUNT(E28:N28)&lt;=6,SUM(E28:N28),LARGE(E28:N28,1)+LARGE(E28:N28,2)+LARGE(E28:N28,3)+LARGE(E28:N28,4)+LARGE(E28:N28,5)+LARGE(E28:N28,6))</f>
        <v>108</v>
      </c>
    </row>
    <row r="29" spans="1:15" ht="12.75">
      <c r="A29" s="31" t="str">
        <f>RANK(O29,O$6:O$71)&amp;IF(OR(O29=O28,O29=O30),"=","")</f>
        <v>24</v>
      </c>
      <c r="B29" s="32" t="s">
        <v>119</v>
      </c>
      <c r="C29" s="28"/>
      <c r="D29" s="28" t="s">
        <v>21</v>
      </c>
      <c r="E29" s="29"/>
      <c r="F29" s="29"/>
      <c r="G29" s="29"/>
      <c r="H29" s="29"/>
      <c r="I29" s="29"/>
      <c r="J29" s="29">
        <v>50</v>
      </c>
      <c r="K29" s="29" t="s">
        <v>13</v>
      </c>
      <c r="L29" s="29"/>
      <c r="M29" s="29"/>
      <c r="N29" s="29">
        <v>49</v>
      </c>
      <c r="O29" s="29">
        <f>IF(COUNT(E29:N29)&lt;=6,SUM(E29:N29),LARGE(E29:N29,1)+LARGE(E29:N29,2)+LARGE(E29:N29,3)+LARGE(E29:N29,4)+LARGE(E29:N29,5)+LARGE(E29:N29,6))</f>
        <v>99</v>
      </c>
    </row>
    <row r="30" spans="1:15" ht="12.75">
      <c r="A30" s="31" t="str">
        <f>RANK(O30,O$6:O$71)&amp;IF(OR(O30=O29,O30=O31),"=","")</f>
        <v>25</v>
      </c>
      <c r="B30" s="32" t="s">
        <v>103</v>
      </c>
      <c r="C30" s="28"/>
      <c r="D30" s="28" t="s">
        <v>21</v>
      </c>
      <c r="E30" s="29"/>
      <c r="F30" s="29"/>
      <c r="G30" s="29"/>
      <c r="H30" s="29"/>
      <c r="I30" s="29">
        <v>46</v>
      </c>
      <c r="J30" s="29"/>
      <c r="K30" s="29" t="s">
        <v>13</v>
      </c>
      <c r="L30" s="29">
        <v>49</v>
      </c>
      <c r="M30" s="29"/>
      <c r="N30" s="29"/>
      <c r="O30" s="29">
        <f>IF(COUNT(E30:N30)&lt;=6,SUM(E30:N30),LARGE(E30:N30,1)+LARGE(E30:N30,2)+LARGE(E30:N30,3)+LARGE(E30:N30,4)+LARGE(E30:N30,5)+LARGE(E30:N30,6))</f>
        <v>95</v>
      </c>
    </row>
    <row r="31" spans="1:15" ht="12.75">
      <c r="A31" s="31" t="str">
        <f>RANK(O31,O$6:O$71)&amp;IF(OR(O31=O30,O31=O32),"=","")</f>
        <v>26</v>
      </c>
      <c r="B31" s="32" t="s">
        <v>30</v>
      </c>
      <c r="C31" s="28" t="s">
        <v>0</v>
      </c>
      <c r="D31" s="28" t="s">
        <v>95</v>
      </c>
      <c r="E31" s="29">
        <v>29</v>
      </c>
      <c r="F31" s="29"/>
      <c r="G31" s="29"/>
      <c r="H31" s="29"/>
      <c r="I31" s="29"/>
      <c r="J31" s="29"/>
      <c r="K31" s="29">
        <v>26</v>
      </c>
      <c r="L31" s="29">
        <v>37</v>
      </c>
      <c r="M31" s="29"/>
      <c r="N31" s="29"/>
      <c r="O31" s="29">
        <f>IF(COUNT(E31:N31)&lt;=6,SUM(E31:N31),LARGE(E31:N31,1)+LARGE(E31:N31,2)+LARGE(E31:N31,3)+LARGE(E31:N31,4)+LARGE(E31:N31,5)+LARGE(E31:N31,6))</f>
        <v>92</v>
      </c>
    </row>
    <row r="32" spans="1:15" ht="12.75">
      <c r="A32" s="31" t="str">
        <f>RANK(O32,O$6:O$71)&amp;IF(OR(O32=O31,O32=O33),"=","")</f>
        <v>27</v>
      </c>
      <c r="B32" s="32" t="s">
        <v>37</v>
      </c>
      <c r="C32" s="28" t="s">
        <v>57</v>
      </c>
      <c r="D32" s="28" t="s">
        <v>24</v>
      </c>
      <c r="E32" s="29">
        <v>42</v>
      </c>
      <c r="F32" s="29"/>
      <c r="G32" s="29">
        <v>48</v>
      </c>
      <c r="H32" s="29"/>
      <c r="I32" s="29"/>
      <c r="J32" s="29"/>
      <c r="K32" s="29"/>
      <c r="L32" s="29"/>
      <c r="M32" s="29"/>
      <c r="N32" s="29"/>
      <c r="O32" s="29">
        <f>IF(COUNT(E32:N32)&lt;=6,SUM(E32:N32),LARGE(E32:N32,1)+LARGE(E32:N32,2)+LARGE(E32:N32,3)+LARGE(E32:N32,4)+LARGE(E32:N32,5)+LARGE(E32:N32,6))</f>
        <v>90</v>
      </c>
    </row>
    <row r="33" spans="1:15" ht="12.75">
      <c r="A33" s="31" t="str">
        <f>RANK(O33,O$6:O$71)&amp;IF(OR(O33=O32,O33=O34),"=","")</f>
        <v>28</v>
      </c>
      <c r="B33" s="30" t="s">
        <v>104</v>
      </c>
      <c r="D33" s="30" t="s">
        <v>21</v>
      </c>
      <c r="I33" s="29">
        <v>42</v>
      </c>
      <c r="N33" s="37">
        <v>46</v>
      </c>
      <c r="O33" s="29">
        <f>IF(COUNT(E33:N33)&lt;=6,SUM(E33:N33),LARGE(E33:N33,1)+LARGE(E33:N33,2)+LARGE(E33:N33,3)+LARGE(E33:N33,4)+LARGE(E33:N33,5)+LARGE(E33:N33,6))</f>
        <v>88</v>
      </c>
    </row>
    <row r="34" spans="1:15" ht="12.75">
      <c r="A34" s="31" t="str">
        <f>RANK(O34,O$6:O$71)&amp;IF(OR(O34=O33,O34=O35),"=","")</f>
        <v>29</v>
      </c>
      <c r="B34" s="32" t="s">
        <v>146</v>
      </c>
      <c r="C34" s="28" t="s">
        <v>0</v>
      </c>
      <c r="D34" s="28" t="s">
        <v>25</v>
      </c>
      <c r="E34" s="29"/>
      <c r="F34" s="29"/>
      <c r="G34" s="29"/>
      <c r="H34" s="29"/>
      <c r="I34" s="29"/>
      <c r="J34" s="29"/>
      <c r="K34" s="29">
        <v>39</v>
      </c>
      <c r="L34" s="29">
        <v>43</v>
      </c>
      <c r="M34" s="29"/>
      <c r="N34" s="29"/>
      <c r="O34" s="29">
        <f>IF(COUNT(E34:N34)&lt;=6,SUM(E34:N34),LARGE(E34:N34,1)+LARGE(E34:N34,2)+LARGE(E34:N34,3)+LARGE(E34:N34,4)+LARGE(E34:N34,5)+LARGE(E34:N34,6))</f>
        <v>82</v>
      </c>
    </row>
    <row r="35" spans="1:15" ht="12.75">
      <c r="A35" s="31" t="str">
        <f>RANK(O35,O$6:O$71)&amp;IF(OR(O35=O34,O35=O36),"=","")</f>
        <v>30</v>
      </c>
      <c r="B35" s="32" t="s">
        <v>210</v>
      </c>
      <c r="D35" s="28" t="s">
        <v>195</v>
      </c>
      <c r="E35" s="29"/>
      <c r="F35" s="29"/>
      <c r="G35" s="29">
        <v>39</v>
      </c>
      <c r="H35" s="29"/>
      <c r="I35" s="29"/>
      <c r="J35" s="29"/>
      <c r="K35" s="29" t="s">
        <v>13</v>
      </c>
      <c r="L35" s="29">
        <v>37</v>
      </c>
      <c r="M35" s="29"/>
      <c r="N35" s="29"/>
      <c r="O35" s="29">
        <f>IF(COUNT(E35:N35)&lt;=6,SUM(E35:N35),LARGE(E35:N35,1)+LARGE(E35:N35,2)+LARGE(E35:N35,3)+LARGE(E35:N35,4)+LARGE(E35:N35,5)+LARGE(E35:N35,6))</f>
        <v>76</v>
      </c>
    </row>
    <row r="36" spans="1:15" ht="12.75">
      <c r="A36" s="31" t="str">
        <f>RANK(O36,O$6:O$71)&amp;IF(OR(O36=O35,O36=O37),"=","")</f>
        <v>31</v>
      </c>
      <c r="B36" s="32" t="s">
        <v>209</v>
      </c>
      <c r="C36" s="28"/>
      <c r="D36" s="28" t="s">
        <v>16</v>
      </c>
      <c r="E36" s="29"/>
      <c r="F36" s="29"/>
      <c r="G36" s="29"/>
      <c r="H36" s="29"/>
      <c r="I36" s="29">
        <v>31</v>
      </c>
      <c r="J36" s="29"/>
      <c r="K36" s="29" t="s">
        <v>13</v>
      </c>
      <c r="L36" s="29">
        <v>38</v>
      </c>
      <c r="M36" s="29"/>
      <c r="N36" s="29"/>
      <c r="O36" s="29">
        <f>IF(COUNT(E36:N36)&lt;=6,SUM(E36:N36),LARGE(E36:N36,1)+LARGE(E36:N36,2)+LARGE(E36:N36,3)+LARGE(E36:N36,4)+LARGE(E36:N36,5)+LARGE(E36:N36,6))</f>
        <v>69</v>
      </c>
    </row>
    <row r="37" spans="1:15" ht="12.75">
      <c r="A37" s="31" t="str">
        <f>RANK(O37,O$6:O$71)&amp;IF(OR(O37=O36,O37=O38),"=","")</f>
        <v>32</v>
      </c>
      <c r="B37" s="30" t="s">
        <v>217</v>
      </c>
      <c r="D37" s="30" t="s">
        <v>21</v>
      </c>
      <c r="I37" s="38"/>
      <c r="J37" s="29"/>
      <c r="K37" s="29"/>
      <c r="L37" s="29">
        <v>31</v>
      </c>
      <c r="M37" s="29"/>
      <c r="N37" s="37">
        <v>34</v>
      </c>
      <c r="O37" s="29">
        <f>IF(COUNT(E37:N37)&lt;=6,SUM(E37:N37),LARGE(E37:N37,1)+LARGE(E37:N37,2)+LARGE(E37:N37,3)+LARGE(E37:N37,4)+LARGE(E37:N37,5)+LARGE(E37:N37,6))</f>
        <v>65</v>
      </c>
    </row>
    <row r="38" spans="1:15" ht="12.75">
      <c r="A38" s="31" t="str">
        <f>RANK(O38,O$6:O$71)&amp;IF(OR(O38=O37,O38=O39),"=","")</f>
        <v>33</v>
      </c>
      <c r="B38" s="30" t="s">
        <v>225</v>
      </c>
      <c r="D38" s="30" t="s">
        <v>21</v>
      </c>
      <c r="I38" s="38"/>
      <c r="J38" s="29"/>
      <c r="K38" s="29"/>
      <c r="L38" s="29">
        <v>30</v>
      </c>
      <c r="M38" s="29"/>
      <c r="N38" s="37">
        <v>31</v>
      </c>
      <c r="O38" s="29">
        <f>IF(COUNT(E38:N38)&lt;=6,SUM(E38:N38),LARGE(E38:N38,1)+LARGE(E38:N38,2)+LARGE(E38:N38,3)+LARGE(E38:N38,4)+LARGE(E38:N38,5)+LARGE(E38:N38,6))</f>
        <v>61</v>
      </c>
    </row>
    <row r="39" spans="1:15" ht="12.75">
      <c r="A39" s="31" t="str">
        <f>RANK(O39,O$6:O$71)&amp;IF(OR(O39=O38,O39=O40),"=","")</f>
        <v>34</v>
      </c>
      <c r="B39" s="32" t="s">
        <v>59</v>
      </c>
      <c r="C39" s="28" t="s">
        <v>57</v>
      </c>
      <c r="D39" s="28" t="s">
        <v>16</v>
      </c>
      <c r="E39" s="29"/>
      <c r="F39" s="29">
        <v>48</v>
      </c>
      <c r="G39" s="29" t="s">
        <v>13</v>
      </c>
      <c r="H39" s="29"/>
      <c r="I39" s="29"/>
      <c r="J39" s="29"/>
      <c r="K39" s="29"/>
      <c r="L39" s="29"/>
      <c r="M39" s="29"/>
      <c r="N39" s="29"/>
      <c r="O39" s="29">
        <f>IF(COUNT(E39:N39)&lt;=6,SUM(E39:N39),LARGE(E39:N39,1)+LARGE(E39:N39,2)+LARGE(E39:N39,3)+LARGE(E39:N39,4)+LARGE(E39:N39,5)+LARGE(E39:N39,6))</f>
        <v>48</v>
      </c>
    </row>
    <row r="40" spans="1:15" ht="12.75">
      <c r="A40" s="31" t="str">
        <f>RANK(O40,O$6:O$71)&amp;IF(OR(O40=O39,O40=O41),"=","")</f>
        <v>35</v>
      </c>
      <c r="B40" s="32" t="s">
        <v>102</v>
      </c>
      <c r="C40" s="28"/>
      <c r="D40" s="28"/>
      <c r="E40" s="29"/>
      <c r="F40" s="29"/>
      <c r="G40" s="29"/>
      <c r="H40" s="29"/>
      <c r="I40" s="29">
        <v>47</v>
      </c>
      <c r="J40" s="29"/>
      <c r="K40" s="29"/>
      <c r="L40" s="29"/>
      <c r="M40" s="29"/>
      <c r="N40" s="29"/>
      <c r="O40" s="29">
        <f>IF(COUNT(E40:N40)&lt;=6,SUM(E40:N40),LARGE(E40:N40,1)+LARGE(E40:N40,2)+LARGE(E40:N40,3)+LARGE(E40:N40,4)+LARGE(E40:N40,5)+LARGE(E40:N40,6))</f>
        <v>47</v>
      </c>
    </row>
    <row r="41" spans="1:15" ht="12.75">
      <c r="A41" s="31" t="str">
        <f>RANK(O41,O$6:O$71)&amp;IF(OR(O41=O40,O41=O42),"=","")</f>
        <v>36</v>
      </c>
      <c r="B41" s="32" t="s">
        <v>135</v>
      </c>
      <c r="C41" s="28" t="s">
        <v>0</v>
      </c>
      <c r="D41" s="28" t="s">
        <v>95</v>
      </c>
      <c r="E41" s="29"/>
      <c r="F41" s="29"/>
      <c r="G41" s="29"/>
      <c r="H41" s="29"/>
      <c r="I41" s="29"/>
      <c r="J41" s="29"/>
      <c r="K41" s="29">
        <v>46</v>
      </c>
      <c r="L41" s="29"/>
      <c r="M41" s="29"/>
      <c r="N41" s="29"/>
      <c r="O41" s="29">
        <f>IF(COUNT(E41:N41)&lt;=6,SUM(E41:N41),LARGE(E41:N41,1)+LARGE(E41:N41,2)+LARGE(E41:N41,3)+LARGE(E41:N41,4)+LARGE(E41:N41,5)+LARGE(E41:N41,6))</f>
        <v>46</v>
      </c>
    </row>
    <row r="42" spans="1:15" ht="12.75">
      <c r="A42" s="31" t="str">
        <f>RANK(O42,O$6:O$71)&amp;IF(OR(O42=O41,O42=O43),"=","")</f>
        <v>37=</v>
      </c>
      <c r="B42" s="32" t="s">
        <v>144</v>
      </c>
      <c r="C42" s="28" t="s">
        <v>0</v>
      </c>
      <c r="D42" s="28" t="s">
        <v>95</v>
      </c>
      <c r="E42" s="29"/>
      <c r="F42" s="29"/>
      <c r="G42" s="29"/>
      <c r="H42" s="29"/>
      <c r="I42" s="29"/>
      <c r="J42" s="29"/>
      <c r="K42" s="29">
        <v>44</v>
      </c>
      <c r="L42" s="29"/>
      <c r="M42" s="29"/>
      <c r="N42" s="29"/>
      <c r="O42" s="29">
        <f>IF(COUNT(E42:N42)&lt;=6,SUM(E42:N42),LARGE(E42:N42,1)+LARGE(E42:N42,2)+LARGE(E42:N42,3)+LARGE(E42:N42,4)+LARGE(E42:N42,5)+LARGE(E42:N42,6))</f>
        <v>44</v>
      </c>
    </row>
    <row r="43" spans="1:15" ht="12.75">
      <c r="A43" s="31" t="str">
        <f>RANK(O43,O$6:O$71)&amp;IF(OR(O43=O42,O43=O44),"=","")</f>
        <v>37=</v>
      </c>
      <c r="B43" s="32" t="s">
        <v>140</v>
      </c>
      <c r="C43" s="28" t="s">
        <v>141</v>
      </c>
      <c r="D43" s="28" t="s">
        <v>21</v>
      </c>
      <c r="E43" s="29"/>
      <c r="F43" s="29"/>
      <c r="G43" s="29"/>
      <c r="H43" s="29"/>
      <c r="I43" s="29"/>
      <c r="J43" s="29"/>
      <c r="K43" s="29">
        <v>44</v>
      </c>
      <c r="L43" s="29"/>
      <c r="M43" s="29"/>
      <c r="N43" s="29"/>
      <c r="O43" s="29">
        <f>IF(COUNT(E43:N43)&lt;=6,SUM(E43:N43),LARGE(E43:N43,1)+LARGE(E43:N43,2)+LARGE(E43:N43,3)+LARGE(E43:N43,4)+LARGE(E43:N43,5)+LARGE(E43:N43,6))</f>
        <v>44</v>
      </c>
    </row>
    <row r="44" spans="1:15" ht="12.75">
      <c r="A44" s="31" t="str">
        <f>RANK(O44,O$6:O$71)&amp;IF(OR(O44=O43,O44=O45),"=","")</f>
        <v>39</v>
      </c>
      <c r="B44" s="32" t="s">
        <v>41</v>
      </c>
      <c r="C44" s="28"/>
      <c r="D44" s="28" t="s">
        <v>16</v>
      </c>
      <c r="E44" s="29">
        <v>40</v>
      </c>
      <c r="F44" s="29"/>
      <c r="G44" s="29"/>
      <c r="H44" s="29"/>
      <c r="I44" s="29"/>
      <c r="J44" s="29"/>
      <c r="K44" s="29"/>
      <c r="L44" s="29"/>
      <c r="M44" s="29"/>
      <c r="N44" s="29"/>
      <c r="O44" s="29">
        <f>IF(COUNT(E44:N44)&lt;=6,SUM(E44:N44),LARGE(E44:N44,1)+LARGE(E44:N44,2)+LARGE(E44:N44,3)+LARGE(E44:N44,4)+LARGE(E44:N44,5)+LARGE(E44:N44,6))</f>
        <v>40</v>
      </c>
    </row>
    <row r="45" spans="1:15" ht="12.75">
      <c r="A45" s="31" t="str">
        <f>RANK(O45,O$6:O$71)&amp;IF(OR(O45=O44,O45=O46),"=","")</f>
        <v>40=</v>
      </c>
      <c r="B45" s="32" t="s">
        <v>64</v>
      </c>
      <c r="C45" s="28"/>
      <c r="D45" s="28" t="s">
        <v>16</v>
      </c>
      <c r="E45" s="29"/>
      <c r="F45" s="29">
        <v>39</v>
      </c>
      <c r="G45" s="29" t="s">
        <v>13</v>
      </c>
      <c r="H45" s="29"/>
      <c r="I45" s="29"/>
      <c r="J45" s="29"/>
      <c r="K45" s="29"/>
      <c r="L45" s="29"/>
      <c r="M45" s="29"/>
      <c r="N45" s="29"/>
      <c r="O45" s="29">
        <f>IF(COUNT(E45:N45)&lt;=6,SUM(E45:N45),LARGE(E45:N45,1)+LARGE(E45:N45,2)+LARGE(E45:N45,3)+LARGE(E45:N45,4)+LARGE(E45:N45,5)+LARGE(E45:N45,6))</f>
        <v>39</v>
      </c>
    </row>
    <row r="46" spans="1:15" ht="12.75">
      <c r="A46" s="31" t="str">
        <f>RANK(O46,O$6:O$71)&amp;IF(OR(O46=O45,O46=O47),"=","")</f>
        <v>40=</v>
      </c>
      <c r="B46" s="32" t="s">
        <v>148</v>
      </c>
      <c r="C46" s="28" t="s">
        <v>0</v>
      </c>
      <c r="D46" s="28" t="s">
        <v>24</v>
      </c>
      <c r="E46" s="29"/>
      <c r="F46" s="29"/>
      <c r="G46" s="29"/>
      <c r="H46" s="29"/>
      <c r="I46" s="29"/>
      <c r="J46" s="29"/>
      <c r="K46" s="29">
        <v>39</v>
      </c>
      <c r="L46" s="29"/>
      <c r="M46" s="29"/>
      <c r="N46" s="29"/>
      <c r="O46" s="29">
        <f>IF(COUNT(E46:N46)&lt;=6,SUM(E46:N46),LARGE(E46:N46,1)+LARGE(E46:N46,2)+LARGE(E46:N46,3)+LARGE(E46:N46,4)+LARGE(E46:N46,5)+LARGE(E46:N46,6))</f>
        <v>39</v>
      </c>
    </row>
    <row r="47" spans="1:15" ht="12.75">
      <c r="A47" s="31" t="str">
        <f>RANK(O47,O$6:O$71)&amp;IF(OR(O47=O46,O47=O48),"=","")</f>
        <v>40=</v>
      </c>
      <c r="B47" s="32" t="s">
        <v>110</v>
      </c>
      <c r="C47" s="28"/>
      <c r="D47" s="28"/>
      <c r="E47" s="29"/>
      <c r="F47" s="29"/>
      <c r="G47" s="29"/>
      <c r="H47" s="29"/>
      <c r="I47" s="29">
        <v>39</v>
      </c>
      <c r="J47" s="29"/>
      <c r="K47" s="29"/>
      <c r="L47" s="29"/>
      <c r="M47" s="29"/>
      <c r="N47" s="29"/>
      <c r="O47" s="29">
        <f>IF(COUNT(E47:N47)&lt;=6,SUM(E47:N47),LARGE(E47:N47,1)+LARGE(E47:N47,2)+LARGE(E47:N47,3)+LARGE(E47:N47,4)+LARGE(E47:N47,5)+LARGE(E47:N47,6))</f>
        <v>39</v>
      </c>
    </row>
    <row r="48" spans="1:15" ht="12.75">
      <c r="A48" s="31" t="str">
        <f>RANK(O48,O$6:O$71)&amp;IF(OR(O48=O47,O48=O49),"=","")</f>
        <v>40=</v>
      </c>
      <c r="B48" s="32" t="s">
        <v>43</v>
      </c>
      <c r="C48" s="28"/>
      <c r="D48" s="28" t="s">
        <v>16</v>
      </c>
      <c r="E48" s="29">
        <v>39</v>
      </c>
      <c r="F48" s="29"/>
      <c r="G48" s="29"/>
      <c r="H48" s="29"/>
      <c r="I48" s="29"/>
      <c r="J48" s="29"/>
      <c r="K48" s="29"/>
      <c r="L48" s="29"/>
      <c r="M48" s="29"/>
      <c r="N48" s="29"/>
      <c r="O48" s="29">
        <f>IF(COUNT(E48:N48)&lt;=6,SUM(E48:N48),LARGE(E48:N48,1)+LARGE(E48:N48,2)+LARGE(E48:N48,3)+LARGE(E48:N48,4)+LARGE(E48:N48,5)+LARGE(E48:N48,6))</f>
        <v>39</v>
      </c>
    </row>
    <row r="49" spans="1:15" ht="12.75">
      <c r="A49" s="31" t="str">
        <f>RANK(O49,O$6:O$71)&amp;IF(OR(O49=O48,O49=O50),"=","")</f>
        <v>44=</v>
      </c>
      <c r="B49" s="32" t="s">
        <v>65</v>
      </c>
      <c r="C49" s="28"/>
      <c r="D49" s="28" t="s">
        <v>16</v>
      </c>
      <c r="E49" s="29"/>
      <c r="F49" s="29">
        <v>38</v>
      </c>
      <c r="G49" s="29" t="s">
        <v>13</v>
      </c>
      <c r="H49" s="29"/>
      <c r="I49" s="29"/>
      <c r="J49" s="29"/>
      <c r="K49" s="29"/>
      <c r="L49" s="29"/>
      <c r="M49" s="29"/>
      <c r="N49" s="29"/>
      <c r="O49" s="29">
        <f>IF(COUNT(E49:N49)&lt;=6,SUM(E49:N49),LARGE(E49:N49,1)+LARGE(E49:N49,2)+LARGE(E49:N49,3)+LARGE(E49:N49,4)+LARGE(E49:N49,5)+LARGE(E49:N49,6))</f>
        <v>38</v>
      </c>
    </row>
    <row r="50" spans="1:15" ht="12.75">
      <c r="A50" s="31" t="str">
        <f>RANK(O50,O$6:O$71)&amp;IF(OR(O50=O49,O50=O51),"=","")</f>
        <v>44=</v>
      </c>
      <c r="B50" s="32" t="s">
        <v>78</v>
      </c>
      <c r="C50" s="28" t="s">
        <v>15</v>
      </c>
      <c r="D50" s="28" t="s">
        <v>28</v>
      </c>
      <c r="E50" s="29"/>
      <c r="F50" s="29"/>
      <c r="G50" s="29">
        <v>38</v>
      </c>
      <c r="H50" s="29"/>
      <c r="I50" s="29"/>
      <c r="J50" s="29"/>
      <c r="K50" s="29"/>
      <c r="L50" s="29"/>
      <c r="M50" s="29"/>
      <c r="N50" s="29"/>
      <c r="O50" s="29">
        <f>IF(COUNT(E50:N50)&lt;=6,SUM(E50:N50),LARGE(E50:N50,1)+LARGE(E50:N50,2)+LARGE(E50:N50,3)+LARGE(E50:N50,4)+LARGE(E50:N50,5)+LARGE(E50:N50,6))</f>
        <v>38</v>
      </c>
    </row>
    <row r="51" spans="1:15" ht="12.75">
      <c r="A51" s="31" t="str">
        <f>RANK(O51,O$6:O$71)&amp;IF(OR(O51=O50,O51=O52),"=","")</f>
        <v>46=</v>
      </c>
      <c r="B51" s="32" t="s">
        <v>79</v>
      </c>
      <c r="C51" s="28" t="s">
        <v>0</v>
      </c>
      <c r="D51" s="28" t="s">
        <v>23</v>
      </c>
      <c r="E51" s="29"/>
      <c r="F51" s="29"/>
      <c r="G51" s="29">
        <v>37</v>
      </c>
      <c r="H51" s="29"/>
      <c r="I51" s="29"/>
      <c r="J51" s="29"/>
      <c r="K51" s="29"/>
      <c r="L51" s="29"/>
      <c r="M51" s="29"/>
      <c r="N51" s="29"/>
      <c r="O51" s="29">
        <f>IF(COUNT(E51:N51)&lt;=6,SUM(E51:N51),LARGE(E51:N51,1)+LARGE(E51:N51,2)+LARGE(E51:N51,3)+LARGE(E51:N51,4)+LARGE(E51:N51,5)+LARGE(E51:N51,6))</f>
        <v>37</v>
      </c>
    </row>
    <row r="52" spans="1:15" ht="12.75">
      <c r="A52" s="31" t="str">
        <f>RANK(O52,O$6:O$71)&amp;IF(OR(O52=O51,O52=O53),"=","")</f>
        <v>46=</v>
      </c>
      <c r="B52" s="32" t="s">
        <v>212</v>
      </c>
      <c r="C52" s="28"/>
      <c r="D52" s="28" t="s">
        <v>16</v>
      </c>
      <c r="E52" s="29"/>
      <c r="F52" s="29"/>
      <c r="G52" s="29"/>
      <c r="H52" s="29"/>
      <c r="I52" s="29"/>
      <c r="J52" s="29"/>
      <c r="K52" s="29" t="s">
        <v>13</v>
      </c>
      <c r="L52" s="29">
        <v>37</v>
      </c>
      <c r="M52" s="29"/>
      <c r="N52" s="29"/>
      <c r="O52" s="29">
        <f>IF(COUNT(E52:N52)&lt;=6,SUM(E52:N52),LARGE(E52:N52,1)+LARGE(E52:N52,2)+LARGE(E52:N52,3)+LARGE(E52:N52,4)+LARGE(E52:N52,5)+LARGE(E52:N52,6))</f>
        <v>37</v>
      </c>
    </row>
    <row r="53" spans="1:15" ht="12.75">
      <c r="A53" s="31" t="str">
        <f>RANK(O53,O$6:O$71)&amp;IF(OR(O53=O52,O53=O54),"=","")</f>
        <v>48=</v>
      </c>
      <c r="B53" s="32" t="s">
        <v>81</v>
      </c>
      <c r="C53" s="28" t="s">
        <v>82</v>
      </c>
      <c r="D53" s="28" t="s">
        <v>21</v>
      </c>
      <c r="E53" s="29"/>
      <c r="F53" s="29"/>
      <c r="G53" s="29">
        <v>35</v>
      </c>
      <c r="H53" s="29"/>
      <c r="I53" s="29"/>
      <c r="J53" s="29"/>
      <c r="K53" s="29"/>
      <c r="L53" s="29"/>
      <c r="M53" s="29"/>
      <c r="N53" s="29"/>
      <c r="O53" s="29">
        <f>IF(COUNT(E53:N53)&lt;=6,SUM(E53:N53),LARGE(E53:N53,1)+LARGE(E53:N53,2)+LARGE(E53:N53,3)+LARGE(E53:N53,4)+LARGE(E53:N53,5)+LARGE(E53:N53,6))</f>
        <v>35</v>
      </c>
    </row>
    <row r="54" spans="1:15" ht="12.75">
      <c r="A54" s="31" t="str">
        <f>RANK(O54,O$6:O$71)&amp;IF(OR(O54=O53,O54=O55),"=","")</f>
        <v>48=</v>
      </c>
      <c r="B54" s="30" t="s">
        <v>226</v>
      </c>
      <c r="D54" s="30" t="s">
        <v>28</v>
      </c>
      <c r="I54" s="38"/>
      <c r="N54" s="37">
        <v>35</v>
      </c>
      <c r="O54" s="29">
        <f>IF(COUNT(E54:N54)&lt;=6,SUM(E54:N54),LARGE(E54:N54,1)+LARGE(E54:N54,2)+LARGE(E54:N54,3)+LARGE(E54:N54,4)+LARGE(E54:N54,5)+LARGE(E54:N54,6))</f>
        <v>35</v>
      </c>
    </row>
    <row r="55" spans="1:15" ht="12.75">
      <c r="A55" s="31" t="str">
        <f>RANK(O55,O$6:O$71)&amp;IF(OR(O55=O54,O55=O56),"=","")</f>
        <v>50=</v>
      </c>
      <c r="B55" s="30" t="s">
        <v>227</v>
      </c>
      <c r="D55" s="30" t="s">
        <v>21</v>
      </c>
      <c r="I55" s="38"/>
      <c r="N55" s="37">
        <v>34</v>
      </c>
      <c r="O55" s="29">
        <f>IF(COUNT(E55:N55)&lt;=6,SUM(E55:N55),LARGE(E55:N55,1)+LARGE(E55:N55,2)+LARGE(E55:N55,3)+LARGE(E55:N55,4)+LARGE(E55:N55,5)+LARGE(E55:N55,6))</f>
        <v>34</v>
      </c>
    </row>
    <row r="56" spans="1:15" ht="12.75">
      <c r="A56" s="31" t="str">
        <f>RANK(O56,O$6:O$71)&amp;IF(OR(O56=O55,O56=O57),"=","")</f>
        <v>50=</v>
      </c>
      <c r="B56" s="32" t="s">
        <v>112</v>
      </c>
      <c r="C56" s="28"/>
      <c r="D56" s="28"/>
      <c r="E56" s="29"/>
      <c r="F56" s="29"/>
      <c r="G56" s="29"/>
      <c r="H56" s="29"/>
      <c r="I56" s="29">
        <v>34</v>
      </c>
      <c r="J56" s="29"/>
      <c r="K56" s="29"/>
      <c r="L56" s="29"/>
      <c r="M56" s="29"/>
      <c r="N56" s="29"/>
      <c r="O56" s="29">
        <f>IF(COUNT(E56:N56)&lt;=6,SUM(E56:N56),LARGE(E56:N56,1)+LARGE(E56:N56,2)+LARGE(E56:N56,3)+LARGE(E56:N56,4)+LARGE(E56:N56,5)+LARGE(E56:N56,6))</f>
        <v>34</v>
      </c>
    </row>
    <row r="57" spans="1:15" ht="12.75">
      <c r="A57" s="31" t="str">
        <f>RANK(O57,O$6:O$71)&amp;IF(OR(O57=O56,O57=O58),"=","")</f>
        <v>50=</v>
      </c>
      <c r="B57" s="30" t="s">
        <v>228</v>
      </c>
      <c r="D57" s="30" t="s">
        <v>21</v>
      </c>
      <c r="I57" s="38"/>
      <c r="J57" s="29"/>
      <c r="K57" s="29"/>
      <c r="L57" s="29"/>
      <c r="M57" s="29"/>
      <c r="N57" s="37">
        <v>34</v>
      </c>
      <c r="O57" s="29">
        <f>IF(COUNT(E57:N57)&lt;=6,SUM(E57:N57),LARGE(E57:N57,1)+LARGE(E57:N57,2)+LARGE(E57:N57,3)+LARGE(E57:N57,4)+LARGE(E57:N57,5)+LARGE(E57:N57,6))</f>
        <v>34</v>
      </c>
    </row>
    <row r="58" spans="1:15" ht="12.75">
      <c r="A58" s="31" t="str">
        <f>RANK(O58,O$6:O$71)&amp;IF(OR(O58=O57,O58=O59),"=","")</f>
        <v>53</v>
      </c>
      <c r="B58" s="32" t="s">
        <v>213</v>
      </c>
      <c r="C58" s="28"/>
      <c r="D58" s="28" t="s">
        <v>16</v>
      </c>
      <c r="E58" s="29"/>
      <c r="F58" s="29"/>
      <c r="G58" s="29"/>
      <c r="H58" s="29"/>
      <c r="I58" s="29"/>
      <c r="J58" s="29"/>
      <c r="K58" s="29" t="s">
        <v>13</v>
      </c>
      <c r="L58" s="29">
        <v>33</v>
      </c>
      <c r="M58" s="29"/>
      <c r="N58" s="29"/>
      <c r="O58" s="29">
        <f>IF(COUNT(E58:N58)&lt;=6,SUM(E58:N58),LARGE(E58:N58,1)+LARGE(E58:N58,2)+LARGE(E58:N58,3)+LARGE(E58:N58,4)+LARGE(E58:N58,5)+LARGE(E58:N58,6))</f>
        <v>33</v>
      </c>
    </row>
    <row r="59" spans="1:15" ht="12.75">
      <c r="A59" s="31" t="str">
        <f>RANK(O59,O$6:O$71)&amp;IF(OR(O59=O58,O59=O60),"=","")</f>
        <v>54</v>
      </c>
      <c r="B59" s="32" t="s">
        <v>164</v>
      </c>
      <c r="C59" s="28" t="s">
        <v>165</v>
      </c>
      <c r="D59" s="28" t="s">
        <v>21</v>
      </c>
      <c r="E59" s="29"/>
      <c r="F59" s="29"/>
      <c r="G59" s="29"/>
      <c r="H59" s="29"/>
      <c r="I59" s="29"/>
      <c r="J59" s="29"/>
      <c r="K59" s="29">
        <v>32</v>
      </c>
      <c r="L59" s="29"/>
      <c r="M59" s="29"/>
      <c r="N59" s="29"/>
      <c r="O59" s="29">
        <f>IF(COUNT(E59:N59)&lt;=6,SUM(E59:N59),LARGE(E59:N59,1)+LARGE(E59:N59,2)+LARGE(E59:N59,3)+LARGE(E59:N59,4)+LARGE(E59:N59,5)+LARGE(E59:N59,6))</f>
        <v>32</v>
      </c>
    </row>
    <row r="60" spans="1:15" ht="12.75">
      <c r="A60" s="31" t="str">
        <f>RANK(O60,O$6:O$71)&amp;IF(OR(O60=O59,O60=O61),"=","")</f>
        <v>55=</v>
      </c>
      <c r="B60" s="32" t="s">
        <v>51</v>
      </c>
      <c r="C60" s="28"/>
      <c r="D60" s="28" t="s">
        <v>16</v>
      </c>
      <c r="E60" s="29">
        <v>31</v>
      </c>
      <c r="F60" s="29"/>
      <c r="G60" s="29"/>
      <c r="H60" s="29"/>
      <c r="I60" s="29"/>
      <c r="J60" s="29"/>
      <c r="K60" s="29"/>
      <c r="L60" s="29"/>
      <c r="M60" s="29"/>
      <c r="N60" s="29"/>
      <c r="O60" s="29">
        <f>IF(COUNT(E60:N60)&lt;=6,SUM(E60:N60),LARGE(E60:N60,1)+LARGE(E60:N60,2)+LARGE(E60:N60,3)+LARGE(E60:N60,4)+LARGE(E60:N60,5)+LARGE(E60:N60,6))</f>
        <v>31</v>
      </c>
    </row>
    <row r="61" spans="1:15" ht="51">
      <c r="A61" s="31" t="str">
        <f>RANK(O61,O$6:O$71)&amp;IF(OR(O61=O60,O61=O62),"=","")</f>
        <v>55=</v>
      </c>
      <c r="B61" s="32" t="s">
        <v>170</v>
      </c>
      <c r="C61" s="28" t="s">
        <v>172</v>
      </c>
      <c r="D61" s="28" t="s">
        <v>171</v>
      </c>
      <c r="E61" s="29"/>
      <c r="F61" s="29"/>
      <c r="G61" s="29"/>
      <c r="H61" s="29"/>
      <c r="I61" s="29"/>
      <c r="J61" s="29"/>
      <c r="K61" s="29">
        <v>31</v>
      </c>
      <c r="L61" s="29"/>
      <c r="M61" s="29"/>
      <c r="N61" s="29"/>
      <c r="O61" s="29">
        <f>IF(COUNT(E61:N61)&lt;=6,SUM(E61:N61),LARGE(E61:N61,1)+LARGE(E61:N61,2)+LARGE(E61:N61,3)+LARGE(E61:N61,4)+LARGE(E61:N61,5)+LARGE(E61:N61,6))</f>
        <v>31</v>
      </c>
    </row>
    <row r="62" spans="1:15" ht="12.75">
      <c r="A62" s="31" t="str">
        <f>RANK(O62,O$6:O$71)&amp;IF(OR(O62=O61,O62=O63),"=","")</f>
        <v>57=</v>
      </c>
      <c r="B62" s="30" t="s">
        <v>229</v>
      </c>
      <c r="D62" s="30" t="s">
        <v>21</v>
      </c>
      <c r="I62" s="38"/>
      <c r="J62" s="29"/>
      <c r="K62" s="29"/>
      <c r="L62" s="29"/>
      <c r="M62" s="29"/>
      <c r="N62" s="37">
        <v>30</v>
      </c>
      <c r="O62" s="29">
        <f>IF(COUNT(E62:N62)&lt;=6,SUM(E62:N62),LARGE(E62:N62,1)+LARGE(E62:N62,2)+LARGE(E62:N62,3)+LARGE(E62:N62,4)+LARGE(E62:N62,5)+LARGE(E62:N62,6))</f>
        <v>30</v>
      </c>
    </row>
    <row r="63" spans="1:15" ht="12.75">
      <c r="A63" s="31" t="str">
        <f>RANK(O63,O$6:O$71)&amp;IF(OR(O63=O62,O63=O64),"=","")</f>
        <v>57=</v>
      </c>
      <c r="B63" s="32" t="s">
        <v>222</v>
      </c>
      <c r="C63" s="28"/>
      <c r="D63" s="28" t="s">
        <v>16</v>
      </c>
      <c r="E63" s="29"/>
      <c r="F63" s="29"/>
      <c r="G63" s="29"/>
      <c r="H63" s="29"/>
      <c r="I63" s="29"/>
      <c r="J63" s="29"/>
      <c r="K63" s="29" t="s">
        <v>13</v>
      </c>
      <c r="L63" s="29">
        <v>30</v>
      </c>
      <c r="M63" s="29"/>
      <c r="N63" s="29"/>
      <c r="O63" s="29">
        <f>IF(COUNT(E63:N63)&lt;=6,SUM(E63:N63),LARGE(E63:N63,1)+LARGE(E63:N63,2)+LARGE(E63:N63,3)+LARGE(E63:N63,4)+LARGE(E63:N63,5)+LARGE(E63:N63,6))</f>
        <v>30</v>
      </c>
    </row>
    <row r="64" spans="1:15" ht="12.75">
      <c r="A64" s="31" t="str">
        <f>RANK(O64,O$6:O$71)&amp;IF(OR(O64=O63,O64=O65),"=","")</f>
        <v>57=</v>
      </c>
      <c r="B64" s="30" t="s">
        <v>230</v>
      </c>
      <c r="D64" s="30" t="s">
        <v>21</v>
      </c>
      <c r="I64" s="38"/>
      <c r="J64" s="29"/>
      <c r="K64" s="29"/>
      <c r="L64" s="29"/>
      <c r="M64" s="29"/>
      <c r="N64" s="37">
        <v>30</v>
      </c>
      <c r="O64" s="29">
        <f>IF(COUNT(E64:N64)&lt;=6,SUM(E64:N64),LARGE(E64:N64,1)+LARGE(E64:N64,2)+LARGE(E64:N64,3)+LARGE(E64:N64,4)+LARGE(E64:N64,5)+LARGE(E64:N64,6))</f>
        <v>30</v>
      </c>
    </row>
    <row r="65" spans="1:15" ht="12.75">
      <c r="A65" s="31" t="str">
        <f>RANK(O65,O$6:O$71)&amp;IF(OR(O65=O64,O65=O66),"=","")</f>
        <v>60</v>
      </c>
      <c r="B65" s="32" t="s">
        <v>177</v>
      </c>
      <c r="C65" s="28" t="s">
        <v>15</v>
      </c>
      <c r="D65" s="28" t="s">
        <v>28</v>
      </c>
      <c r="E65" s="29"/>
      <c r="F65" s="29"/>
      <c r="G65" s="29"/>
      <c r="H65" s="29"/>
      <c r="I65" s="29"/>
      <c r="J65" s="29"/>
      <c r="K65" s="29">
        <v>29</v>
      </c>
      <c r="L65" s="29"/>
      <c r="M65" s="29"/>
      <c r="N65" s="29"/>
      <c r="O65" s="29">
        <f>IF(COUNT(E65:N65)&lt;=6,SUM(E65:N65),LARGE(E65:N65,1)+LARGE(E65:N65,2)+LARGE(E65:N65,3)+LARGE(E65:N65,4)+LARGE(E65:N65,5)+LARGE(E65:N65,6))</f>
        <v>29</v>
      </c>
    </row>
    <row r="66" spans="1:15" ht="12.75">
      <c r="A66" s="31" t="str">
        <f>RANK(O66,O$6:O$71)&amp;IF(OR(O66=O65,O66=O67),"=","")</f>
        <v>61</v>
      </c>
      <c r="B66" s="32" t="s">
        <v>54</v>
      </c>
      <c r="C66" s="28"/>
      <c r="D66" s="28" t="s">
        <v>16</v>
      </c>
      <c r="E66" s="29">
        <v>28</v>
      </c>
      <c r="F66" s="29"/>
      <c r="G66" s="29"/>
      <c r="H66" s="29"/>
      <c r="I66" s="29"/>
      <c r="J66" s="29"/>
      <c r="K66" s="29"/>
      <c r="L66" s="29"/>
      <c r="M66" s="29"/>
      <c r="N66" s="29"/>
      <c r="O66" s="29">
        <f>IF(COUNT(E66:N66)&lt;=6,SUM(E66:N66),LARGE(E66:N66,1)+LARGE(E66:N66,2)+LARGE(E66:N66,3)+LARGE(E66:N66,4)+LARGE(E66:N66,5)+LARGE(E66:N66,6))</f>
        <v>28</v>
      </c>
    </row>
    <row r="67" spans="1:15" ht="51">
      <c r="A67" s="31" t="str">
        <f>RANK(O67,O$6:O$71)&amp;IF(OR(O67=O66,O67=O68),"=","")</f>
        <v>62=</v>
      </c>
      <c r="B67" s="32" t="s">
        <v>184</v>
      </c>
      <c r="C67" s="28" t="s">
        <v>172</v>
      </c>
      <c r="D67" s="28" t="s">
        <v>171</v>
      </c>
      <c r="E67" s="29"/>
      <c r="F67" s="29"/>
      <c r="G67" s="29"/>
      <c r="H67" s="29"/>
      <c r="I67" s="29"/>
      <c r="J67" s="29"/>
      <c r="K67" s="29">
        <v>27</v>
      </c>
      <c r="L67" s="29"/>
      <c r="M67" s="29"/>
      <c r="N67" s="29"/>
      <c r="O67" s="29">
        <f>IF(COUNT(E67:N67)&lt;=6,SUM(E67:N67),LARGE(E67:N67,1)+LARGE(E67:N67,2)+LARGE(E67:N67,3)+LARGE(E67:N67,4)+LARGE(E67:N67,5)+LARGE(E67:N67,6))</f>
        <v>27</v>
      </c>
    </row>
    <row r="68" spans="1:15" ht="12.75">
      <c r="A68" s="31" t="str">
        <f>RANK(O68,O$6:O$71)&amp;IF(OR(O68=O67,O68=O69),"=","")</f>
        <v>62=</v>
      </c>
      <c r="B68" s="32" t="s">
        <v>93</v>
      </c>
      <c r="C68" s="28"/>
      <c r="D68" s="28" t="s">
        <v>16</v>
      </c>
      <c r="E68" s="29">
        <v>27</v>
      </c>
      <c r="F68" s="29"/>
      <c r="G68" s="29"/>
      <c r="H68" s="29"/>
      <c r="I68" s="29"/>
      <c r="J68" s="29"/>
      <c r="K68" s="29"/>
      <c r="L68" s="29"/>
      <c r="M68" s="29"/>
      <c r="N68" s="29"/>
      <c r="O68" s="29">
        <f>IF(COUNT(E68:N68)&lt;=6,SUM(E68:N68),LARGE(E68:N68,1)+LARGE(E68:N68,2)+LARGE(E68:N68,3)+LARGE(E68:N68,4)+LARGE(E68:N68,5)+LARGE(E68:N68,6))</f>
        <v>27</v>
      </c>
    </row>
    <row r="69" spans="1:15" ht="51">
      <c r="A69" s="31" t="str">
        <f>RANK(O69,O$6:O$71)&amp;IF(OR(O69=O68,O69=O70),"=","")</f>
        <v>64=</v>
      </c>
      <c r="B69" s="32" t="s">
        <v>193</v>
      </c>
      <c r="C69" s="28" t="s">
        <v>172</v>
      </c>
      <c r="D69" s="28" t="s">
        <v>171</v>
      </c>
      <c r="E69" s="29"/>
      <c r="F69" s="29"/>
      <c r="G69" s="29"/>
      <c r="H69" s="29"/>
      <c r="I69" s="29"/>
      <c r="J69" s="29"/>
      <c r="K69" s="29">
        <v>25</v>
      </c>
      <c r="L69" s="29"/>
      <c r="M69" s="29"/>
      <c r="N69" s="29"/>
      <c r="O69" s="29">
        <f>IF(COUNT(E69:N69)&lt;=6,SUM(E69:N69),LARGE(E69:N69,1)+LARGE(E69:N69,2)+LARGE(E69:N69,3)+LARGE(E69:N69,4)+LARGE(E69:N69,5)+LARGE(E69:N69,6))</f>
        <v>25</v>
      </c>
    </row>
    <row r="70" spans="1:15" ht="12.75">
      <c r="A70" s="31" t="str">
        <f>RANK(O70,O$6:O$71)&amp;IF(OR(O70=O69,O70=O71),"=","")</f>
        <v>64=</v>
      </c>
      <c r="B70" s="32" t="s">
        <v>194</v>
      </c>
      <c r="C70" s="28" t="s">
        <v>0</v>
      </c>
      <c r="D70" s="28" t="s">
        <v>195</v>
      </c>
      <c r="E70" s="29"/>
      <c r="F70" s="29"/>
      <c r="G70" s="29"/>
      <c r="H70" s="29"/>
      <c r="I70" s="29"/>
      <c r="J70" s="29"/>
      <c r="K70" s="29">
        <v>25</v>
      </c>
      <c r="L70" s="29"/>
      <c r="M70" s="29"/>
      <c r="N70" s="29"/>
      <c r="O70" s="29">
        <f>IF(COUNT(E70:N70)&lt;=6,SUM(E70:N70),LARGE(E70:N70,1)+LARGE(E70:N70,2)+LARGE(E70:N70,3)+LARGE(E70:N70,4)+LARGE(E70:N70,5)+LARGE(E70:N70,6))</f>
        <v>25</v>
      </c>
    </row>
    <row r="71" spans="1:15" ht="51">
      <c r="A71" s="31" t="str">
        <f>RANK(O71,O$6:O$71)&amp;IF(OR(O71=O70,O71=O72),"=","")</f>
        <v>66</v>
      </c>
      <c r="B71" s="32" t="s">
        <v>196</v>
      </c>
      <c r="C71" s="28" t="s">
        <v>172</v>
      </c>
      <c r="D71" s="28" t="s">
        <v>171</v>
      </c>
      <c r="E71" s="29"/>
      <c r="F71" s="29"/>
      <c r="G71" s="29"/>
      <c r="H71" s="29"/>
      <c r="I71" s="29"/>
      <c r="J71" s="29"/>
      <c r="K71" s="29">
        <v>23</v>
      </c>
      <c r="L71" s="29"/>
      <c r="M71" s="29"/>
      <c r="N71" s="29"/>
      <c r="O71" s="29">
        <f>IF(COUNT(E71:N71)&lt;=6,SUM(E71:N71),LARGE(E71:N71,1)+LARGE(E71:N71,2)+LARGE(E71:N71,3)+LARGE(E71:N71,4)+LARGE(E71:N71,5)+LARGE(E71:N71,6))</f>
        <v>23</v>
      </c>
    </row>
    <row r="72" spans="1:15" ht="12.75">
      <c r="A72" s="31"/>
      <c r="B72" s="32"/>
      <c r="C72" s="28"/>
      <c r="D72" s="2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1:15" ht="12.75">
      <c r="A73" s="31"/>
      <c r="B73" s="32"/>
      <c r="C73" s="28"/>
      <c r="D73" s="2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1:15" ht="12.75">
      <c r="A74" s="33" t="s">
        <v>17</v>
      </c>
      <c r="B74" s="32"/>
      <c r="C74" s="28"/>
      <c r="D74" s="28"/>
      <c r="E74" s="31" t="s">
        <v>6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1:15" ht="25.5">
      <c r="A75" s="34" t="s">
        <v>9</v>
      </c>
      <c r="B75" s="32" t="s">
        <v>3</v>
      </c>
      <c r="C75" s="32" t="s">
        <v>4</v>
      </c>
      <c r="D75" s="32" t="s">
        <v>5</v>
      </c>
      <c r="E75" s="35" t="s">
        <v>83</v>
      </c>
      <c r="F75" s="35" t="s">
        <v>84</v>
      </c>
      <c r="G75" s="35" t="s">
        <v>29</v>
      </c>
      <c r="H75" s="35" t="s">
        <v>85</v>
      </c>
      <c r="I75" s="35" t="s">
        <v>86</v>
      </c>
      <c r="J75" s="35" t="s">
        <v>87</v>
      </c>
      <c r="K75" s="35" t="s">
        <v>88</v>
      </c>
      <c r="L75" s="35" t="s">
        <v>89</v>
      </c>
      <c r="M75" s="35" t="s">
        <v>90</v>
      </c>
      <c r="N75" s="35" t="s">
        <v>94</v>
      </c>
      <c r="O75" s="35" t="s">
        <v>7</v>
      </c>
    </row>
    <row r="76" spans="1:15" ht="12.75">
      <c r="A76" s="31" t="str">
        <f>RANK(O76,O$76:O$108)&amp;IF(OR(O76=O75,O76=O77),"=","")</f>
        <v>1</v>
      </c>
      <c r="B76" s="32" t="s">
        <v>39</v>
      </c>
      <c r="C76" s="28" t="s">
        <v>0</v>
      </c>
      <c r="D76" s="28" t="s">
        <v>22</v>
      </c>
      <c r="E76" s="29">
        <v>50</v>
      </c>
      <c r="F76" s="29"/>
      <c r="G76" s="29"/>
      <c r="H76" s="29">
        <v>49</v>
      </c>
      <c r="I76" s="29">
        <v>46</v>
      </c>
      <c r="J76" s="29" t="s">
        <v>13</v>
      </c>
      <c r="K76" s="29">
        <v>50</v>
      </c>
      <c r="L76" s="29">
        <v>49</v>
      </c>
      <c r="M76" s="29"/>
      <c r="N76" s="37">
        <v>50</v>
      </c>
      <c r="O76" s="29">
        <f>IF(COUNT(E76:N76)&lt;=6,SUM(E76:N76),LARGE(E76:N76,1)+LARGE(E76:N76,2)+LARGE(E76:N76,3)+LARGE(E76:N76,4)+LARGE(E76:N76,5)+LARGE(E76:N76,6))</f>
        <v>294</v>
      </c>
    </row>
    <row r="77" spans="1:15" ht="12.75">
      <c r="A77" s="31" t="str">
        <f>RANK(O77,O$76:O$108)&amp;IF(OR(O77=O76,O77=O78),"=","")</f>
        <v>2</v>
      </c>
      <c r="B77" s="32" t="s">
        <v>42</v>
      </c>
      <c r="C77" s="28" t="s">
        <v>15</v>
      </c>
      <c r="D77" s="28" t="s">
        <v>22</v>
      </c>
      <c r="E77" s="29">
        <v>48</v>
      </c>
      <c r="F77" s="29" t="s">
        <v>13</v>
      </c>
      <c r="G77" s="29">
        <v>50</v>
      </c>
      <c r="H77" s="29"/>
      <c r="I77" s="29"/>
      <c r="J77" s="29"/>
      <c r="K77" s="29">
        <v>49</v>
      </c>
      <c r="L77" s="29"/>
      <c r="M77" s="29">
        <v>50</v>
      </c>
      <c r="N77" s="37">
        <v>49</v>
      </c>
      <c r="O77" s="29">
        <f>IF(COUNT(E77:N77)&lt;=6,SUM(E77:N77),LARGE(E77:N77,1)+LARGE(E77:N77,2)+LARGE(E77:N77,3)+LARGE(E77:N77,4)+LARGE(E77:N77,5)+LARGE(E77:N77,6))</f>
        <v>246</v>
      </c>
    </row>
    <row r="78" spans="1:15" ht="12.75">
      <c r="A78" s="31" t="str">
        <f>RANK(O78,O$76:O$108)&amp;IF(OR(O78=O77,O78=O79),"=","")</f>
        <v>3</v>
      </c>
      <c r="B78" s="32" t="s">
        <v>116</v>
      </c>
      <c r="C78" s="28"/>
      <c r="D78" s="28" t="s">
        <v>22</v>
      </c>
      <c r="E78" s="29"/>
      <c r="F78" s="29"/>
      <c r="G78" s="29"/>
      <c r="H78" s="29"/>
      <c r="I78" s="29">
        <v>44</v>
      </c>
      <c r="J78" s="29">
        <v>50</v>
      </c>
      <c r="K78" s="29">
        <v>42</v>
      </c>
      <c r="L78" s="29"/>
      <c r="M78" s="29"/>
      <c r="N78" s="37">
        <v>46</v>
      </c>
      <c r="O78" s="29">
        <f>IF(COUNT(E78:N78)&lt;=6,SUM(E78:N78),LARGE(E78:N78,1)+LARGE(E78:N78,2)+LARGE(E78:N78,3)+LARGE(E78:N78,4)+LARGE(E78:N78,5)+LARGE(E78:N78,6))</f>
        <v>182</v>
      </c>
    </row>
    <row r="79" spans="1:15" ht="12.75">
      <c r="A79" s="31" t="str">
        <f>RANK(O79,O$76:O$108)&amp;IF(OR(O79=O78,O79=O80),"=","")</f>
        <v>4</v>
      </c>
      <c r="B79" s="32" t="s">
        <v>206</v>
      </c>
      <c r="C79" s="28" t="s">
        <v>91</v>
      </c>
      <c r="D79" s="28" t="s">
        <v>22</v>
      </c>
      <c r="E79" s="29"/>
      <c r="F79" s="29">
        <v>49</v>
      </c>
      <c r="G79" s="29"/>
      <c r="H79" s="29"/>
      <c r="I79" s="29">
        <v>50</v>
      </c>
      <c r="J79" s="29" t="s">
        <v>13</v>
      </c>
      <c r="K79" s="28"/>
      <c r="L79" s="29">
        <v>50</v>
      </c>
      <c r="M79" s="29"/>
      <c r="N79" s="29"/>
      <c r="O79" s="29">
        <f>IF(COUNT(E79:N79)&lt;=6,SUM(E79:N79),LARGE(E79:N79,1)+LARGE(E79:N79,2)+LARGE(E79:N79,3)+LARGE(E79:N79,4)+LARGE(E79:N79,5)+LARGE(E79:N79,6))</f>
        <v>149</v>
      </c>
    </row>
    <row r="80" spans="1:15" ht="12.75">
      <c r="A80" s="31" t="str">
        <f>RANK(O80,O$76:O$108)&amp;IF(OR(O80=O79,O80=O81),"=","")</f>
        <v>5</v>
      </c>
      <c r="B80" s="32" t="s">
        <v>18</v>
      </c>
      <c r="C80" s="28" t="s">
        <v>0</v>
      </c>
      <c r="D80" s="28" t="s">
        <v>22</v>
      </c>
      <c r="E80" s="29">
        <v>47</v>
      </c>
      <c r="F80" s="29"/>
      <c r="G80" s="29"/>
      <c r="H80" s="29"/>
      <c r="I80" s="29"/>
      <c r="J80" s="29" t="s">
        <v>13</v>
      </c>
      <c r="K80" s="29">
        <v>48</v>
      </c>
      <c r="L80" s="29"/>
      <c r="M80" s="29"/>
      <c r="N80" s="37">
        <v>49</v>
      </c>
      <c r="O80" s="29">
        <f>IF(COUNT(E80:N80)&lt;=6,SUM(E80:N80),LARGE(E80:N80,1)+LARGE(E80:N80,2)+LARGE(E80:N80,3)+LARGE(E80:N80,4)+LARGE(E80:N80,5)+LARGE(E80:N80,6))</f>
        <v>144</v>
      </c>
    </row>
    <row r="81" spans="1:15" ht="12.75">
      <c r="A81" s="31" t="str">
        <f>RANK(O81,O$76:O$108)&amp;IF(OR(O81=O80,O81=O82),"=","")</f>
        <v>6</v>
      </c>
      <c r="B81" s="32" t="s">
        <v>101</v>
      </c>
      <c r="C81" s="28" t="s">
        <v>0</v>
      </c>
      <c r="D81" s="28" t="s">
        <v>158</v>
      </c>
      <c r="E81" s="29"/>
      <c r="F81" s="29"/>
      <c r="G81" s="29"/>
      <c r="H81" s="29">
        <v>48</v>
      </c>
      <c r="I81" s="29">
        <v>49</v>
      </c>
      <c r="J81" s="29" t="s">
        <v>13</v>
      </c>
      <c r="K81" s="29">
        <v>46</v>
      </c>
      <c r="L81" s="29"/>
      <c r="M81" s="29"/>
      <c r="N81" s="29"/>
      <c r="O81" s="29">
        <f>IF(COUNT(E81:N81)&lt;=6,SUM(E81:N81),LARGE(E81:N81,1)+LARGE(E81:N81,2)+LARGE(E81:N81,3)+LARGE(E81:N81,4)+LARGE(E81:N81,5)+LARGE(E81:N81,6))</f>
        <v>143</v>
      </c>
    </row>
    <row r="82" spans="1:15" ht="12.75">
      <c r="A82" s="31" t="str">
        <f>RANK(O82,O$76:O$108)&amp;IF(OR(O82=O81,O82=O83),"=","")</f>
        <v>7</v>
      </c>
      <c r="B82" s="32" t="s">
        <v>100</v>
      </c>
      <c r="C82" s="28"/>
      <c r="D82" s="28"/>
      <c r="E82" s="29"/>
      <c r="F82" s="29"/>
      <c r="G82" s="29"/>
      <c r="H82" s="29">
        <v>50</v>
      </c>
      <c r="I82" s="29">
        <v>49</v>
      </c>
      <c r="J82" s="29"/>
      <c r="K82" s="29"/>
      <c r="L82" s="29"/>
      <c r="M82" s="29"/>
      <c r="N82" s="29"/>
      <c r="O82" s="29">
        <f>IF(COUNT(E82:N82)&lt;=6,SUM(E82:N82),LARGE(E82:N82,1)+LARGE(E82:N82,2)+LARGE(E82:N82,3)+LARGE(E82:N82,4)+LARGE(E82:N82,5)+LARGE(E82:N82,6))</f>
        <v>99</v>
      </c>
    </row>
    <row r="83" spans="1:15" ht="12.75">
      <c r="A83" s="31" t="str">
        <f>RANK(O83,O$76:O$108)&amp;IF(OR(O83=O82,O83=O84),"=","")</f>
        <v>8</v>
      </c>
      <c r="B83" s="32" t="s">
        <v>47</v>
      </c>
      <c r="C83" s="28"/>
      <c r="D83" s="28" t="s">
        <v>20</v>
      </c>
      <c r="E83" s="29">
        <v>46</v>
      </c>
      <c r="F83" s="29"/>
      <c r="G83" s="29"/>
      <c r="H83" s="29"/>
      <c r="I83" s="29">
        <v>49</v>
      </c>
      <c r="J83" s="29"/>
      <c r="K83" s="29"/>
      <c r="L83" s="29"/>
      <c r="M83" s="29"/>
      <c r="N83" s="29"/>
      <c r="O83" s="29">
        <f>IF(COUNT(E83:N83)&lt;=6,SUM(E83:N83),LARGE(E83:N83,1)+LARGE(E83:N83,2)+LARGE(E83:N83,3)+LARGE(E83:N83,4)+LARGE(E83:N83,5)+LARGE(E83:N83,6))</f>
        <v>95</v>
      </c>
    </row>
    <row r="84" spans="1:15" ht="12.75">
      <c r="A84" s="31" t="str">
        <f>RANK(O84,O$76:O$108)&amp;IF(OR(O84=O83,O84=O85),"=","")</f>
        <v>9=</v>
      </c>
      <c r="B84" s="32" t="s">
        <v>40</v>
      </c>
      <c r="C84" s="28" t="s">
        <v>0</v>
      </c>
      <c r="D84" s="28" t="s">
        <v>26</v>
      </c>
      <c r="E84" s="29">
        <v>49</v>
      </c>
      <c r="F84" s="29"/>
      <c r="G84" s="29"/>
      <c r="H84" s="29"/>
      <c r="I84" s="29"/>
      <c r="J84" s="29" t="s">
        <v>13</v>
      </c>
      <c r="K84" s="29">
        <v>44</v>
      </c>
      <c r="L84" s="29"/>
      <c r="M84" s="29"/>
      <c r="N84" s="29"/>
      <c r="O84" s="29">
        <f>IF(COUNT(E84:N84)&lt;=6,SUM(E84:N84),LARGE(E84:N84,1)+LARGE(E84:N84,2)+LARGE(E84:N84,3)+LARGE(E84:N84,4)+LARGE(E84:N84,5)+LARGE(E84:N84,6))</f>
        <v>93</v>
      </c>
    </row>
    <row r="85" spans="1:15" ht="12.75">
      <c r="A85" s="31" t="str">
        <f>RANK(O85,O$76:O$108)&amp;IF(OR(O85=O84,O85=O86),"=","")</f>
        <v>9=</v>
      </c>
      <c r="B85" s="32" t="s">
        <v>53</v>
      </c>
      <c r="C85" s="28" t="s">
        <v>15</v>
      </c>
      <c r="D85" s="28" t="s">
        <v>22</v>
      </c>
      <c r="E85" s="29">
        <v>45</v>
      </c>
      <c r="F85" s="29" t="s">
        <v>13</v>
      </c>
      <c r="G85" s="29">
        <v>48</v>
      </c>
      <c r="H85" s="29"/>
      <c r="I85" s="29"/>
      <c r="J85" s="29"/>
      <c r="K85" s="29"/>
      <c r="L85" s="29"/>
      <c r="M85" s="29"/>
      <c r="N85" s="29"/>
      <c r="O85" s="29">
        <f>IF(COUNT(E85:N85)&lt;=6,SUM(E85:N85),LARGE(E85:N85,1)+LARGE(E85:N85,2)+LARGE(E85:N85,3)+LARGE(E85:N85,4)+LARGE(E85:N85,5)+LARGE(E85:N85,6))</f>
        <v>93</v>
      </c>
    </row>
    <row r="86" spans="1:15" ht="12.75">
      <c r="A86" s="31" t="str">
        <f>RANK(O86,O$76:O$108)&amp;IF(OR(O86=O85,O86=O87),"=","")</f>
        <v>11=</v>
      </c>
      <c r="B86" s="30" t="s">
        <v>216</v>
      </c>
      <c r="D86" s="30" t="s">
        <v>22</v>
      </c>
      <c r="H86" s="38"/>
      <c r="L86" s="29">
        <v>48</v>
      </c>
      <c r="N86" s="37">
        <v>44</v>
      </c>
      <c r="O86" s="29">
        <f>IF(COUNT(E86:N86)&lt;=6,SUM(E86:N86),LARGE(E86:N86,1)+LARGE(E86:N86,2)+LARGE(E86:N86,3)+LARGE(E86:N86,4)+LARGE(E86:N86,5)+LARGE(E86:N86,6))</f>
        <v>92</v>
      </c>
    </row>
    <row r="87" spans="1:15" ht="12.75">
      <c r="A87" s="31" t="str">
        <f>RANK(O87,O$76:O$108)&amp;IF(OR(O87=O86,O87=O88),"=","")</f>
        <v>11=</v>
      </c>
      <c r="B87" s="32" t="s">
        <v>122</v>
      </c>
      <c r="C87" s="28" t="s">
        <v>15</v>
      </c>
      <c r="D87" s="28" t="s">
        <v>22</v>
      </c>
      <c r="E87" s="29"/>
      <c r="F87" s="29"/>
      <c r="G87" s="29"/>
      <c r="H87" s="29"/>
      <c r="I87" s="29"/>
      <c r="J87" s="29">
        <v>50</v>
      </c>
      <c r="K87" s="29">
        <v>42</v>
      </c>
      <c r="L87" s="29"/>
      <c r="M87" s="29"/>
      <c r="N87" s="29"/>
      <c r="O87" s="29">
        <f>IF(COUNT(E87:N87)&lt;=6,SUM(E87:N87),LARGE(E87:N87,1)+LARGE(E87:N87,2)+LARGE(E87:N87,3)+LARGE(E87:N87,4)+LARGE(E87:N87,5)+LARGE(E87:N87,6))</f>
        <v>92</v>
      </c>
    </row>
    <row r="88" spans="1:15" ht="12.75">
      <c r="A88" s="31" t="str">
        <f>RANK(O88,O$76:O$108)&amp;IF(OR(O88=O87,O88=O89),"=","")</f>
        <v>13</v>
      </c>
      <c r="B88" s="32" t="s">
        <v>215</v>
      </c>
      <c r="C88" s="28"/>
      <c r="D88" s="28" t="s">
        <v>22</v>
      </c>
      <c r="E88" s="29"/>
      <c r="F88" s="29"/>
      <c r="G88" s="29"/>
      <c r="H88" s="29"/>
      <c r="I88" s="29">
        <v>32</v>
      </c>
      <c r="J88" s="29" t="s">
        <v>13</v>
      </c>
      <c r="K88" s="28"/>
      <c r="L88" s="29">
        <v>48</v>
      </c>
      <c r="M88" s="29"/>
      <c r="N88" s="29"/>
      <c r="O88" s="29">
        <f>IF(COUNT(E88:N88)&lt;=6,SUM(E88:N88),LARGE(E88:N88,1)+LARGE(E88:N88,2)+LARGE(E88:N88,3)+LARGE(E88:N88,4)+LARGE(E88:N88,5)+LARGE(E88:N88,6))</f>
        <v>80</v>
      </c>
    </row>
    <row r="89" spans="1:15" ht="12.75">
      <c r="A89" s="31" t="str">
        <f>RANK(O89,O$76:O$108)&amp;IF(OR(O89=O88,O89=O90),"=","")</f>
        <v>14</v>
      </c>
      <c r="B89" s="32" t="s">
        <v>182</v>
      </c>
      <c r="C89" s="28" t="s">
        <v>0</v>
      </c>
      <c r="D89" s="28" t="s">
        <v>22</v>
      </c>
      <c r="E89" s="29"/>
      <c r="F89" s="29"/>
      <c r="G89" s="29"/>
      <c r="H89" s="29"/>
      <c r="I89" s="36">
        <f>MAX(E89:H89,J89:N89)</f>
        <v>38</v>
      </c>
      <c r="J89" s="29" t="s">
        <v>13</v>
      </c>
      <c r="K89" s="29">
        <v>38</v>
      </c>
      <c r="L89" s="29"/>
      <c r="M89" s="29"/>
      <c r="N89" s="29"/>
      <c r="O89" s="29">
        <f>IF(COUNT(E89:N89)&lt;=6,SUM(E89:N89),LARGE(E89:N89,1)+LARGE(E89:N89,2)+LARGE(E89:N89,3)+LARGE(E89:N89,4)+LARGE(E89:N89,5)+LARGE(E89:N89,6))</f>
        <v>76</v>
      </c>
    </row>
    <row r="90" spans="1:15" ht="12.75">
      <c r="A90" s="31" t="str">
        <f>RANK(O90,O$76:O$108)&amp;IF(OR(O90=O89,O90=O91),"=","")</f>
        <v>15</v>
      </c>
      <c r="B90" s="32" t="s">
        <v>60</v>
      </c>
      <c r="C90" s="28"/>
      <c r="D90" s="28" t="s">
        <v>20</v>
      </c>
      <c r="E90" s="29"/>
      <c r="F90" s="29">
        <v>50</v>
      </c>
      <c r="G90" s="29" t="s">
        <v>13</v>
      </c>
      <c r="H90" s="29"/>
      <c r="I90" s="29"/>
      <c r="J90" s="29"/>
      <c r="K90" s="29"/>
      <c r="L90" s="29"/>
      <c r="M90" s="29"/>
      <c r="N90" s="29"/>
      <c r="O90" s="29">
        <f>IF(COUNT(E90:N90)&lt;=6,SUM(E90:N90),LARGE(E90:N90,1)+LARGE(E90:N90,2)+LARGE(E90:N90,3)+LARGE(E90:N90,4)+LARGE(E90:N90,5)+LARGE(E90:N90,6))</f>
        <v>50</v>
      </c>
    </row>
    <row r="91" spans="1:15" ht="12.75">
      <c r="A91" s="31" t="str">
        <f>RANK(O91,O$76:O$108)&amp;IF(OR(O91=O90,O91=O92),"=","")</f>
        <v>16</v>
      </c>
      <c r="B91" s="32" t="s">
        <v>74</v>
      </c>
      <c r="C91" s="28" t="s">
        <v>0</v>
      </c>
      <c r="D91" s="28" t="s">
        <v>26</v>
      </c>
      <c r="E91" s="29"/>
      <c r="F91" s="29" t="s">
        <v>13</v>
      </c>
      <c r="G91" s="29">
        <v>49</v>
      </c>
      <c r="H91" s="29"/>
      <c r="I91" s="29"/>
      <c r="J91" s="29"/>
      <c r="K91" s="29"/>
      <c r="L91" s="29"/>
      <c r="M91" s="29"/>
      <c r="N91" s="29"/>
      <c r="O91" s="29">
        <f>IF(COUNT(E91:N91)&lt;=6,SUM(E91:N91),LARGE(E91:N91,1)+LARGE(E91:N91,2)+LARGE(E91:N91,3)+LARGE(E91:N91,4)+LARGE(E91:N91,5)+LARGE(E91:N91,6))</f>
        <v>49</v>
      </c>
    </row>
    <row r="92" spans="1:15" ht="12.75">
      <c r="A92" s="31" t="str">
        <f>RANK(O92,O$76:O$108)&amp;IF(OR(O92=O91,O92=O93),"=","")</f>
        <v>17=</v>
      </c>
      <c r="B92" s="32" t="s">
        <v>151</v>
      </c>
      <c r="C92" s="28" t="s">
        <v>0</v>
      </c>
      <c r="D92" s="28" t="s">
        <v>152</v>
      </c>
      <c r="E92" s="29"/>
      <c r="F92" s="29"/>
      <c r="G92" s="29"/>
      <c r="H92" s="29"/>
      <c r="I92" s="29"/>
      <c r="J92" s="29" t="s">
        <v>13</v>
      </c>
      <c r="K92" s="29">
        <v>47</v>
      </c>
      <c r="L92" s="29"/>
      <c r="M92" s="29"/>
      <c r="N92" s="29"/>
      <c r="O92" s="29">
        <f>IF(COUNT(E92:N92)&lt;=6,SUM(E92:N92),LARGE(E92:N92,1)+LARGE(E92:N92,2)+LARGE(E92:N92,3)+LARGE(E92:N92,4)+LARGE(E92:N92,5)+LARGE(E92:N92,6))</f>
        <v>47</v>
      </c>
    </row>
    <row r="93" spans="1:15" ht="12.75">
      <c r="A93" s="31" t="str">
        <f>RANK(O93,O$76:O$108)&amp;IF(OR(O93=O92,O93=O94),"=","")</f>
        <v>17=</v>
      </c>
      <c r="B93" s="30" t="s">
        <v>231</v>
      </c>
      <c r="D93" s="30" t="s">
        <v>22</v>
      </c>
      <c r="H93" s="38"/>
      <c r="N93" s="37">
        <v>47</v>
      </c>
      <c r="O93" s="29">
        <f>IF(COUNT(E93:N93)&lt;=6,SUM(E93:N93),LARGE(E93:N93,1)+LARGE(E93:N93,2)+LARGE(E93:N93,3)+LARGE(E93:N93,4)+LARGE(E93:N93,5)+LARGE(E93:N93,6))</f>
        <v>47</v>
      </c>
    </row>
    <row r="94" spans="1:15" ht="12.75">
      <c r="A94" s="31" t="str">
        <f>RANK(O94,O$76:O$108)&amp;IF(OR(O94=O93,O94=O95),"=","")</f>
        <v>19=</v>
      </c>
      <c r="B94" s="32" t="s">
        <v>154</v>
      </c>
      <c r="C94" s="28" t="s">
        <v>15</v>
      </c>
      <c r="D94" s="28" t="s">
        <v>155</v>
      </c>
      <c r="E94" s="29"/>
      <c r="F94" s="29"/>
      <c r="G94" s="29"/>
      <c r="H94" s="29"/>
      <c r="I94" s="29"/>
      <c r="J94" s="29" t="s">
        <v>13</v>
      </c>
      <c r="K94" s="29">
        <v>46</v>
      </c>
      <c r="L94" s="29"/>
      <c r="M94" s="29"/>
      <c r="N94" s="29"/>
      <c r="O94" s="29">
        <f>IF(COUNT(E94:N94)&lt;=6,SUM(E94:N94),LARGE(E94:N94,1)+LARGE(E94:N94,2)+LARGE(E94:N94,3)+LARGE(E94:N94,4)+LARGE(E94:N94,5)+LARGE(E94:N94,6))</f>
        <v>46</v>
      </c>
    </row>
    <row r="95" spans="1:15" ht="12.75">
      <c r="A95" s="31" t="str">
        <f>RANK(O95,O$76:O$108)&amp;IF(OR(O95=O94,O95=O96),"=","")</f>
        <v>19=</v>
      </c>
      <c r="B95" s="32" t="s">
        <v>218</v>
      </c>
      <c r="C95" s="28"/>
      <c r="D95" s="28" t="s">
        <v>20</v>
      </c>
      <c r="E95" s="29"/>
      <c r="F95" s="29"/>
      <c r="G95" s="29"/>
      <c r="H95" s="29"/>
      <c r="I95" s="29"/>
      <c r="J95" s="29" t="s">
        <v>13</v>
      </c>
      <c r="K95" s="28"/>
      <c r="L95" s="29">
        <v>46</v>
      </c>
      <c r="M95" s="29"/>
      <c r="N95" s="29"/>
      <c r="O95" s="29">
        <f>IF(COUNT(E95:N95)&lt;=6,SUM(E95:N95),LARGE(E95:N95,1)+LARGE(E95:N95,2)+LARGE(E95:N95,3)+LARGE(E95:N95,4)+LARGE(E95:N95,5)+LARGE(E95:N95,6))</f>
        <v>46</v>
      </c>
    </row>
    <row r="96" spans="1:15" ht="12.75">
      <c r="A96" s="31" t="str">
        <f>RANK(O96,O$76:O$108)&amp;IF(OR(O96=O95,O96=O97),"=","")</f>
        <v>19=</v>
      </c>
      <c r="B96" s="32" t="s">
        <v>220</v>
      </c>
      <c r="C96" s="28"/>
      <c r="D96" s="28" t="s">
        <v>20</v>
      </c>
      <c r="E96" s="29"/>
      <c r="F96" s="29"/>
      <c r="G96" s="29"/>
      <c r="H96" s="29"/>
      <c r="I96" s="29"/>
      <c r="J96" s="29" t="s">
        <v>13</v>
      </c>
      <c r="K96" s="28"/>
      <c r="L96" s="29">
        <v>46</v>
      </c>
      <c r="M96" s="29"/>
      <c r="N96" s="29"/>
      <c r="O96" s="29">
        <f>IF(COUNT(E96:N96)&lt;=6,SUM(E96:N96),LARGE(E96:N96,1)+LARGE(E96:N96,2)+LARGE(E96:N96,3)+LARGE(E96:N96,4)+LARGE(E96:N96,5)+LARGE(E96:N96,6))</f>
        <v>46</v>
      </c>
    </row>
    <row r="97" spans="1:15" ht="12.75">
      <c r="A97" s="31" t="str">
        <f>RANK(O97,O$76:O$108)&amp;IF(OR(O97=O96,O97=O98),"=","")</f>
        <v>19=</v>
      </c>
      <c r="B97" s="32" t="s">
        <v>219</v>
      </c>
      <c r="C97" s="28"/>
      <c r="D97" s="28" t="s">
        <v>20</v>
      </c>
      <c r="E97" s="29"/>
      <c r="F97" s="29"/>
      <c r="G97" s="29"/>
      <c r="H97" s="29"/>
      <c r="I97" s="29"/>
      <c r="J97" s="29" t="s">
        <v>13</v>
      </c>
      <c r="K97" s="28"/>
      <c r="L97" s="29">
        <v>46</v>
      </c>
      <c r="M97" s="29"/>
      <c r="N97" s="29"/>
      <c r="O97" s="29">
        <f>IF(COUNT(E97:N97)&lt;=6,SUM(E97:N97),LARGE(E97:N97,1)+LARGE(E97:N97,2)+LARGE(E97:N97,3)+LARGE(E97:N97,4)+LARGE(E97:N97,5)+LARGE(E97:N97,6))</f>
        <v>46</v>
      </c>
    </row>
    <row r="98" spans="1:15" ht="12.75">
      <c r="A98" s="31" t="str">
        <f>RANK(O98,O$76:O$108)&amp;IF(OR(O98=O97,O98=O99),"=","")</f>
        <v>19=</v>
      </c>
      <c r="B98" s="30" t="s">
        <v>232</v>
      </c>
      <c r="D98" s="30" t="s">
        <v>22</v>
      </c>
      <c r="H98" s="38"/>
      <c r="N98" s="37">
        <v>46</v>
      </c>
      <c r="O98" s="29">
        <f>IF(COUNT(E98:N98)&lt;=6,SUM(E98:N98),LARGE(E98:N98,1)+LARGE(E98:N98,2)+LARGE(E98:N98,3)+LARGE(E98:N98,4)+LARGE(E98:N98,5)+LARGE(E98:N98,6))</f>
        <v>46</v>
      </c>
    </row>
    <row r="99" spans="1:15" ht="12.75">
      <c r="A99" s="31" t="str">
        <f>RANK(O99,O$76:O$108)&amp;IF(OR(O99=O98,O99=O100),"=","")</f>
        <v>24</v>
      </c>
      <c r="B99" s="32" t="s">
        <v>114</v>
      </c>
      <c r="C99" s="28"/>
      <c r="D99" s="28"/>
      <c r="E99" s="29"/>
      <c r="F99" s="29"/>
      <c r="G99" s="29"/>
      <c r="H99" s="29" t="s">
        <v>13</v>
      </c>
      <c r="I99" s="29">
        <v>45</v>
      </c>
      <c r="J99" s="29"/>
      <c r="K99" s="29"/>
      <c r="L99" s="29"/>
      <c r="M99" s="29"/>
      <c r="N99" s="29"/>
      <c r="O99" s="29">
        <f>IF(COUNT(E99:N99)&lt;=6,SUM(E99:N99),LARGE(E99:N99,1)+LARGE(E99:N99,2)+LARGE(E99:N99,3)+LARGE(E99:N99,4)+LARGE(E99:N99,5)+LARGE(E99:N99,6))</f>
        <v>45</v>
      </c>
    </row>
    <row r="100" spans="1:15" ht="12.75">
      <c r="A100" s="31" t="str">
        <f>RANK(O100,O$76:O$108)&amp;IF(OR(O100=O99,O100=O101),"=","")</f>
        <v>25=</v>
      </c>
      <c r="B100" s="32" t="s">
        <v>162</v>
      </c>
      <c r="C100" s="28" t="s">
        <v>0</v>
      </c>
      <c r="D100" s="28" t="s">
        <v>152</v>
      </c>
      <c r="E100" s="29"/>
      <c r="F100" s="29"/>
      <c r="G100" s="29"/>
      <c r="H100" s="29"/>
      <c r="I100" s="29"/>
      <c r="J100" s="29" t="s">
        <v>13</v>
      </c>
      <c r="K100" s="29">
        <v>44</v>
      </c>
      <c r="L100" s="29"/>
      <c r="M100" s="29"/>
      <c r="N100" s="29"/>
      <c r="O100" s="29">
        <f>IF(COUNT(E100:N100)&lt;=6,SUM(E100:N100),LARGE(E100:N100,1)+LARGE(E100:N100,2)+LARGE(E100:N100,3)+LARGE(E100:N100,4)+LARGE(E100:N100,5)+LARGE(E100:N100,6))</f>
        <v>44</v>
      </c>
    </row>
    <row r="101" spans="1:15" ht="12.75">
      <c r="A101" s="31" t="str">
        <f>RANK(O101,O$76:O$108)&amp;IF(OR(O101=O100,O101=O102),"=","")</f>
        <v>25=</v>
      </c>
      <c r="B101" s="30" t="s">
        <v>233</v>
      </c>
      <c r="D101" s="30" t="s">
        <v>22</v>
      </c>
      <c r="H101" s="38"/>
      <c r="N101" s="37">
        <v>44</v>
      </c>
      <c r="O101" s="29">
        <f>IF(COUNT(E101:N101)&lt;=6,SUM(E101:N101),LARGE(E101:N101,1)+LARGE(E101:N101,2)+LARGE(E101:N101,3)+LARGE(E101:N101,4)+LARGE(E101:N101,5)+LARGE(E101:N101,6))</f>
        <v>44</v>
      </c>
    </row>
    <row r="102" spans="1:15" ht="12.75">
      <c r="A102" s="31" t="str">
        <f>RANK(O102,O$76:O$108)&amp;IF(OR(O102=O101,O102=O103),"=","")</f>
        <v>25=</v>
      </c>
      <c r="B102" s="30" t="s">
        <v>234</v>
      </c>
      <c r="D102" s="30" t="s">
        <v>22</v>
      </c>
      <c r="H102" s="38"/>
      <c r="N102" s="37">
        <v>44</v>
      </c>
      <c r="O102" s="29">
        <f>IF(COUNT(E102:N102)&lt;=6,SUM(E102:N102),LARGE(E102:N102,1)+LARGE(E102:N102,2)+LARGE(E102:N102,3)+LARGE(E102:N102,4)+LARGE(E102:N102,5)+LARGE(E102:N102,6))</f>
        <v>44</v>
      </c>
    </row>
    <row r="103" spans="1:15" ht="12.75">
      <c r="A103" s="31" t="str">
        <f>RANK(O103,O$76:O$108)&amp;IF(OR(O103=O102,O103=O104),"=","")</f>
        <v>28</v>
      </c>
      <c r="B103" s="32" t="s">
        <v>223</v>
      </c>
      <c r="C103" s="28"/>
      <c r="D103" s="28" t="s">
        <v>20</v>
      </c>
      <c r="E103" s="29"/>
      <c r="F103" s="29"/>
      <c r="G103" s="29"/>
      <c r="H103" s="29"/>
      <c r="I103" s="29"/>
      <c r="J103" s="29" t="s">
        <v>13</v>
      </c>
      <c r="K103" s="28"/>
      <c r="L103" s="29">
        <v>43</v>
      </c>
      <c r="M103" s="29"/>
      <c r="N103" s="29"/>
      <c r="O103" s="29">
        <f>IF(COUNT(E103:N103)&lt;=6,SUM(E103:N103),LARGE(E103:N103,1)+LARGE(E103:N103,2)+LARGE(E103:N103,3)+LARGE(E103:N103,4)+LARGE(E103:N103,5)+LARGE(E103:N103,6))</f>
        <v>43</v>
      </c>
    </row>
    <row r="104" spans="1:15" ht="12.75">
      <c r="A104" s="31" t="str">
        <f>RANK(O104,O$76:O$108)&amp;IF(OR(O104=O103,O104=O105),"=","")</f>
        <v>29=</v>
      </c>
      <c r="B104" s="32" t="s">
        <v>179</v>
      </c>
      <c r="C104" s="28" t="s">
        <v>0</v>
      </c>
      <c r="D104" s="28" t="s">
        <v>152</v>
      </c>
      <c r="E104" s="29"/>
      <c r="F104" s="29"/>
      <c r="G104" s="29"/>
      <c r="H104" s="29"/>
      <c r="I104" s="29"/>
      <c r="J104" s="29" t="s">
        <v>13</v>
      </c>
      <c r="K104" s="29">
        <v>41</v>
      </c>
      <c r="L104" s="29"/>
      <c r="M104" s="29"/>
      <c r="N104" s="29"/>
      <c r="O104" s="29">
        <f>IF(COUNT(E104:N104)&lt;=6,SUM(E104:N104),LARGE(E104:N104,1)+LARGE(E104:N104,2)+LARGE(E104:N104,3)+LARGE(E104:N104,4)+LARGE(E104:N104,5)+LARGE(E104:N104,6))</f>
        <v>41</v>
      </c>
    </row>
    <row r="105" spans="1:15" ht="12.75">
      <c r="A105" s="31" t="str">
        <f>RANK(O105,O$76:O$108)&amp;IF(OR(O105=O104,O105=O106),"=","")</f>
        <v>29=</v>
      </c>
      <c r="B105" s="30" t="s">
        <v>235</v>
      </c>
      <c r="D105" s="30" t="s">
        <v>22</v>
      </c>
      <c r="H105" s="38"/>
      <c r="N105" s="37">
        <v>41</v>
      </c>
      <c r="O105" s="29">
        <f>IF(COUNT(E105:N105)&lt;=6,SUM(E105:N105),LARGE(E105:N105,1)+LARGE(E105:N105,2)+LARGE(E105:N105,3)+LARGE(E105:N105,4)+LARGE(E105:N105,5)+LARGE(E105:N105,6))</f>
        <v>41</v>
      </c>
    </row>
    <row r="106" spans="1:15" ht="12.75">
      <c r="A106" s="31" t="str">
        <f>RANK(O106,O$76:O$108)&amp;IF(OR(O106=O105,O106=O107),"=","")</f>
        <v>31</v>
      </c>
      <c r="B106" s="32" t="s">
        <v>174</v>
      </c>
      <c r="C106" s="28" t="s">
        <v>15</v>
      </c>
      <c r="D106" s="28" t="s">
        <v>175</v>
      </c>
      <c r="E106" s="29"/>
      <c r="F106" s="29"/>
      <c r="G106" s="29"/>
      <c r="H106" s="29"/>
      <c r="I106" s="29"/>
      <c r="J106" s="29" t="s">
        <v>13</v>
      </c>
      <c r="K106" s="29">
        <v>40</v>
      </c>
      <c r="L106" s="29"/>
      <c r="M106" s="29"/>
      <c r="N106" s="29"/>
      <c r="O106" s="29">
        <f>IF(COUNT(E106:N106)&lt;=6,SUM(E106:N106),LARGE(E106:N106,1)+LARGE(E106:N106,2)+LARGE(E106:N106,3)+LARGE(E106:N106,4)+LARGE(E106:N106,5)+LARGE(E106:N106,6))</f>
        <v>40</v>
      </c>
    </row>
    <row r="107" spans="1:15" ht="12.75">
      <c r="A107" s="31" t="str">
        <f>RANK(O107,O$76:O$108)&amp;IF(OR(O107=O106,O107=O108),"=","")</f>
        <v>32</v>
      </c>
      <c r="B107" s="32" t="s">
        <v>186</v>
      </c>
      <c r="C107" s="28" t="s">
        <v>0</v>
      </c>
      <c r="D107" s="28" t="s">
        <v>187</v>
      </c>
      <c r="E107" s="29"/>
      <c r="F107" s="29"/>
      <c r="G107" s="29"/>
      <c r="H107" s="29"/>
      <c r="I107" s="29"/>
      <c r="J107" s="29" t="s">
        <v>13</v>
      </c>
      <c r="K107" s="29">
        <v>37</v>
      </c>
      <c r="L107" s="29"/>
      <c r="M107" s="29"/>
      <c r="N107" s="29"/>
      <c r="O107" s="29">
        <f>IF(COUNT(E107:N107)&lt;=6,SUM(E107:N107),LARGE(E107:N107,1)+LARGE(E107:N107,2)+LARGE(E107:N107,3)+LARGE(E107:N107,4)+LARGE(E107:N107,5)+LARGE(E107:N107,6))</f>
        <v>37</v>
      </c>
    </row>
    <row r="108" spans="1:15" ht="25.5">
      <c r="A108" s="31" t="str">
        <f>RANK(O108,O$76:O$108)&amp;IF(OR(O108=O107,O108=O109),"=","")</f>
        <v>33</v>
      </c>
      <c r="B108" s="32" t="s">
        <v>190</v>
      </c>
      <c r="C108" s="28" t="s">
        <v>0</v>
      </c>
      <c r="D108" s="28" t="s">
        <v>191</v>
      </c>
      <c r="E108" s="29"/>
      <c r="F108" s="29"/>
      <c r="G108" s="29"/>
      <c r="H108" s="29"/>
      <c r="I108" s="29"/>
      <c r="J108" s="29" t="s">
        <v>13</v>
      </c>
      <c r="K108" s="29">
        <v>36</v>
      </c>
      <c r="L108" s="29"/>
      <c r="M108" s="29"/>
      <c r="N108" s="29"/>
      <c r="O108" s="29">
        <f>IF(COUNT(E108:N108)&lt;=6,SUM(E108:N108),LARGE(E108:N108,1)+LARGE(E108:N108,2)+LARGE(E108:N108,3)+LARGE(E108:N108,4)+LARGE(E108:N108,5)+LARGE(E108:N108,6))</f>
        <v>36</v>
      </c>
    </row>
    <row r="109" spans="1:15" ht="12.75">
      <c r="A109" s="31"/>
      <c r="B109" s="32"/>
      <c r="C109" s="28"/>
      <c r="D109" s="2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ht="12.75">
      <c r="A110" s="31"/>
      <c r="B110" s="32"/>
      <c r="C110" s="28"/>
      <c r="D110" s="2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</sheetData>
  <mergeCells count="1">
    <mergeCell ref="A1:C1"/>
  </mergeCells>
  <printOptions gridLines="1" horizontalCentered="1" verticalCentered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portrait" paperSize="9" scale="67" r:id="rId1"/>
  <ignoredErrors>
    <ignoredError sqref="N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H1" sqref="H1:I2"/>
    </sheetView>
  </sheetViews>
  <sheetFormatPr defaultColWidth="9.140625" defaultRowHeight="12.75"/>
  <cols>
    <col min="1" max="1" width="5.57421875" style="0" bestFit="1" customWidth="1"/>
    <col min="2" max="2" width="17.7109375" style="0" bestFit="1" customWidth="1"/>
    <col min="3" max="3" width="5.7109375" style="26" bestFit="1" customWidth="1"/>
    <col min="4" max="4" width="6.28125" style="4" bestFit="1" customWidth="1"/>
    <col min="5" max="5" width="7.28125" style="4" bestFit="1" customWidth="1"/>
    <col min="6" max="6" width="5.8515625" style="4" bestFit="1" customWidth="1"/>
  </cols>
  <sheetData>
    <row r="1" spans="1:9" ht="12.75">
      <c r="A1" s="20" t="s">
        <v>124</v>
      </c>
      <c r="B1" s="21" t="s">
        <v>3</v>
      </c>
      <c r="C1" s="24" t="s">
        <v>67</v>
      </c>
      <c r="D1" s="20" t="s">
        <v>11</v>
      </c>
      <c r="E1" s="20" t="s">
        <v>126</v>
      </c>
      <c r="F1" s="20" t="s">
        <v>66</v>
      </c>
      <c r="G1" s="10"/>
      <c r="H1" s="12" t="s">
        <v>16</v>
      </c>
      <c r="I1" s="12" t="s">
        <v>20</v>
      </c>
    </row>
    <row r="2" spans="1:9" ht="12.75">
      <c r="A2" s="22">
        <v>1</v>
      </c>
      <c r="B2" s="23" t="s">
        <v>1</v>
      </c>
      <c r="C2" s="25" t="s">
        <v>16</v>
      </c>
      <c r="D2" s="22">
        <v>240</v>
      </c>
      <c r="E2" s="22">
        <v>10</v>
      </c>
      <c r="F2" s="22">
        <f>D2-E2</f>
        <v>230</v>
      </c>
      <c r="H2" s="10">
        <f>IF(LEFT($C2,1)=H$1,50-SUMPRODUCT(($A$2:$A2&lt;&gt;$A2)*(LEFT($C$2:$C2,1)=H$1)),"")</f>
        <v>50</v>
      </c>
      <c r="I2" s="10">
        <f>IF(LEFT($C2,1)=I$1,50-SUMPRODUCT(($A$2:$A2&lt;&gt;$A2)*(LEFT($C$2:$C2,1)=I$1)),"")</f>
      </c>
    </row>
    <row r="3" spans="1:9" ht="12.75">
      <c r="A3" s="22">
        <v>2</v>
      </c>
      <c r="B3" s="23" t="s">
        <v>120</v>
      </c>
      <c r="C3" s="25" t="s">
        <v>16</v>
      </c>
      <c r="D3" s="22">
        <v>190</v>
      </c>
      <c r="E3" s="22"/>
      <c r="F3" s="22">
        <f>D3-E3</f>
        <v>190</v>
      </c>
      <c r="H3" s="10">
        <f>IF(LEFT($C3,1)=H$1,50-SUMPRODUCT(($A$2:$A3&lt;&gt;$A3)*(LEFT($C$2:$C3,1)=H$1)),"")</f>
        <v>49</v>
      </c>
      <c r="I3" s="10">
        <f>IF(LEFT($C3,1)=I$1,50-SUMPRODUCT(($A$2:$A3&lt;&gt;$A3)*(LEFT($C$2:$C3,1)=I$1)),"")</f>
      </c>
    </row>
    <row r="4" spans="1:9" ht="12.75">
      <c r="A4" s="22">
        <v>3</v>
      </c>
      <c r="B4" s="23" t="s">
        <v>31</v>
      </c>
      <c r="C4" s="25" t="s">
        <v>16</v>
      </c>
      <c r="D4" s="22">
        <v>190</v>
      </c>
      <c r="E4" s="22">
        <v>20</v>
      </c>
      <c r="F4" s="22">
        <f>D4-E4</f>
        <v>170</v>
      </c>
      <c r="H4" s="10">
        <f>IF(LEFT($C4,1)=H$1,50-SUMPRODUCT(($A$2:$A4&lt;&gt;$A4)*(LEFT($C$2:$C4,1)=H$1)),"")</f>
        <v>48</v>
      </c>
      <c r="I4" s="10">
        <f>IF(LEFT($C4,1)=I$1,50-SUMPRODUCT(($A$2:$A4&lt;&gt;$A4)*(LEFT($C$2:$C4,1)=I$1)),"")</f>
      </c>
    </row>
    <row r="5" spans="1:9" ht="12.75">
      <c r="A5" s="22">
        <v>4</v>
      </c>
      <c r="B5" s="23" t="s">
        <v>2</v>
      </c>
      <c r="C5" s="25" t="s">
        <v>16</v>
      </c>
      <c r="D5" s="22">
        <v>140</v>
      </c>
      <c r="E5" s="22">
        <v>10</v>
      </c>
      <c r="F5" s="22">
        <f>D5-E5</f>
        <v>130</v>
      </c>
      <c r="H5" s="10">
        <f>IF(LEFT($C5,1)=H$1,50-SUMPRODUCT(($A$2:$A5&lt;&gt;$A5)*(LEFT($C$2:$C5,1)=H$1)),"")</f>
        <v>47</v>
      </c>
      <c r="I5" s="10">
        <f>IF(LEFT($C5,1)=I$1,50-SUMPRODUCT(($A$2:$A5&lt;&gt;$A5)*(LEFT($C$2:$C5,1)=I$1)),"")</f>
      </c>
    </row>
    <row r="6" spans="1:9" ht="12.75">
      <c r="A6" s="22">
        <f>RANK(F6,F$2:F$6)</f>
        <v>5</v>
      </c>
      <c r="B6" s="23" t="s">
        <v>42</v>
      </c>
      <c r="C6" s="25" t="s">
        <v>20</v>
      </c>
      <c r="D6" s="22">
        <v>140</v>
      </c>
      <c r="E6" s="22">
        <v>60</v>
      </c>
      <c r="F6" s="22">
        <f>D6-E6</f>
        <v>80</v>
      </c>
      <c r="H6" s="10">
        <f>IF(LEFT($C6,1)=H$1,50-SUMPRODUCT(($A$2:$A6&lt;&gt;$A6)*(LEFT($C$2:$C6,1)=H$1)),"")</f>
      </c>
      <c r="I6" s="10">
        <f>IF(LEFT($C6,1)=I$1,50-SUMPRODUCT(($A$2:$A6&lt;&gt;$A6)*(LEFT($C$2:$C6,1)=I$1)),"")</f>
        <v>50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K32" sqref="K32"/>
    </sheetView>
  </sheetViews>
  <sheetFormatPr defaultColWidth="9.140625" defaultRowHeight="12.75"/>
  <cols>
    <col min="2" max="2" width="19.7109375" style="0" bestFit="1" customWidth="1"/>
    <col min="10" max="11" width="9.140625" style="37" customWidth="1"/>
  </cols>
  <sheetData>
    <row r="1" spans="1:11" ht="15">
      <c r="A1" s="39" t="s">
        <v>236</v>
      </c>
      <c r="B1" s="40" t="s">
        <v>3</v>
      </c>
      <c r="C1" s="39" t="s">
        <v>237</v>
      </c>
      <c r="D1" s="41" t="s">
        <v>11</v>
      </c>
      <c r="E1" s="41" t="s">
        <v>10</v>
      </c>
      <c r="F1" s="41" t="s">
        <v>126</v>
      </c>
      <c r="G1" s="41" t="s">
        <v>238</v>
      </c>
      <c r="J1" s="42" t="s">
        <v>16</v>
      </c>
      <c r="K1" s="42" t="s">
        <v>20</v>
      </c>
    </row>
    <row r="2" spans="1:11" ht="15">
      <c r="A2" s="39">
        <v>1</v>
      </c>
      <c r="B2" s="40" t="s">
        <v>12</v>
      </c>
      <c r="C2" s="39" t="s">
        <v>21</v>
      </c>
      <c r="D2" s="40">
        <v>210</v>
      </c>
      <c r="E2" s="40">
        <v>35</v>
      </c>
      <c r="F2" s="40"/>
      <c r="G2" s="40">
        <v>210</v>
      </c>
      <c r="H2" s="40"/>
      <c r="J2" s="37">
        <f>IF(LEFT($C2,1)=J$1,50-SUMPRODUCT(($A$2:$A2&lt;&gt;$A2)*(LEFT($C$2:$C2,1)=J$1)),"")</f>
        <v>50</v>
      </c>
      <c r="K2" s="37">
        <f>IF(LEFT($C2,1)=K$1,50-SUMPRODUCT(($A$2:$A2&lt;&gt;$A2)*(LEFT($C$2:$C2,1)=K$1)),"")</f>
      </c>
    </row>
    <row r="3" spans="1:11" ht="15">
      <c r="A3" s="39">
        <v>2</v>
      </c>
      <c r="B3" s="40" t="s">
        <v>119</v>
      </c>
      <c r="C3" s="39" t="s">
        <v>21</v>
      </c>
      <c r="D3" s="40">
        <v>210</v>
      </c>
      <c r="E3" s="40">
        <v>43</v>
      </c>
      <c r="F3" s="40"/>
      <c r="G3" s="40">
        <v>210</v>
      </c>
      <c r="H3" s="40"/>
      <c r="J3" s="37">
        <f>IF(LEFT($C3,1)=J$1,50-SUMPRODUCT(($A$2:$A3&lt;&gt;$A3)*(LEFT($C$2:$C3,1)=J$1)),"")</f>
        <v>49</v>
      </c>
      <c r="K3" s="37">
        <f>IF(LEFT($C3,1)=K$1,50-SUMPRODUCT(($A$2:$A3&lt;&gt;$A3)*(LEFT($C$2:$C3,1)=K$1)),"")</f>
      </c>
    </row>
    <row r="4" spans="1:11" ht="15">
      <c r="A4" s="39" t="s">
        <v>96</v>
      </c>
      <c r="B4" s="40" t="s">
        <v>45</v>
      </c>
      <c r="C4" s="39" t="s">
        <v>28</v>
      </c>
      <c r="D4" s="40">
        <v>210</v>
      </c>
      <c r="E4" s="40">
        <v>44</v>
      </c>
      <c r="F4" s="40"/>
      <c r="G4" s="40">
        <v>210</v>
      </c>
      <c r="H4" s="40"/>
      <c r="J4" s="37">
        <f>IF(LEFT($C4,1)=J$1,50-SUMPRODUCT(($A$2:$A4&lt;&gt;$A4)*(LEFT($C$2:$C4,1)=J$1)),"")</f>
        <v>48</v>
      </c>
      <c r="K4" s="37">
        <f>IF(LEFT($C4,1)=K$1,50-SUMPRODUCT(($A$2:$A4&lt;&gt;$A4)*(LEFT($C$2:$C4,1)=K$1)),"")</f>
      </c>
    </row>
    <row r="5" spans="1:11" ht="15">
      <c r="A5" s="39" t="s">
        <v>96</v>
      </c>
      <c r="B5" s="40" t="s">
        <v>49</v>
      </c>
      <c r="C5" s="39" t="s">
        <v>21</v>
      </c>
      <c r="D5" s="40">
        <v>210</v>
      </c>
      <c r="E5" s="40">
        <v>44</v>
      </c>
      <c r="F5" s="40"/>
      <c r="G5" s="40">
        <v>210</v>
      </c>
      <c r="H5" s="40"/>
      <c r="J5" s="37">
        <f>IF(LEFT($C5,1)=J$1,50-SUMPRODUCT(($A$2:$A5&lt;&gt;$A5)*(LEFT($C$2:$C5,1)=J$1)),"")</f>
        <v>48</v>
      </c>
      <c r="K5" s="37">
        <f>IF(LEFT($C5,1)=K$1,50-SUMPRODUCT(($A$2:$A5&lt;&gt;$A5)*(LEFT($C$2:$C5,1)=K$1)),"")</f>
      </c>
    </row>
    <row r="6" spans="1:11" ht="15">
      <c r="A6" s="39" t="s">
        <v>239</v>
      </c>
      <c r="B6" s="40" t="s">
        <v>48</v>
      </c>
      <c r="C6" s="39" t="s">
        <v>21</v>
      </c>
      <c r="D6" s="40">
        <v>210</v>
      </c>
      <c r="E6" s="40">
        <v>46</v>
      </c>
      <c r="F6" s="40">
        <v>10</v>
      </c>
      <c r="G6" s="40">
        <v>200</v>
      </c>
      <c r="H6" s="40"/>
      <c r="J6" s="37">
        <f>IF(LEFT($C6,1)=J$1,50-SUMPRODUCT(($A$2:$A6&lt;&gt;$A6)*(LEFT($C$2:$C6,1)=J$1)),"")</f>
        <v>46</v>
      </c>
      <c r="K6" s="37">
        <f>IF(LEFT($C6,1)=K$1,50-SUMPRODUCT(($A$2:$A6&lt;&gt;$A6)*(LEFT($C$2:$C6,1)=K$1)),"")</f>
      </c>
    </row>
    <row r="7" spans="1:11" ht="15">
      <c r="A7" s="39" t="s">
        <v>239</v>
      </c>
      <c r="B7" s="40" t="s">
        <v>75</v>
      </c>
      <c r="C7" s="39" t="s">
        <v>21</v>
      </c>
      <c r="D7" s="40">
        <v>200</v>
      </c>
      <c r="E7" s="40"/>
      <c r="F7" s="40"/>
      <c r="G7" s="40">
        <v>200</v>
      </c>
      <c r="H7" s="40"/>
      <c r="J7" s="37">
        <f>IF(LEFT($C7,1)=J$1,50-SUMPRODUCT(($A$2:$A7&lt;&gt;$A7)*(LEFT($C$2:$C7,1)=J$1)),"")</f>
        <v>46</v>
      </c>
      <c r="K7" s="37">
        <f>IF(LEFT($C7,1)=K$1,50-SUMPRODUCT(($A$2:$A7&lt;&gt;$A7)*(LEFT($C$2:$C7,1)=K$1)),"")</f>
      </c>
    </row>
    <row r="8" spans="1:11" ht="15">
      <c r="A8" s="39" t="s">
        <v>239</v>
      </c>
      <c r="B8" s="40" t="s">
        <v>39</v>
      </c>
      <c r="C8" s="39" t="s">
        <v>22</v>
      </c>
      <c r="D8" s="40">
        <v>200</v>
      </c>
      <c r="E8" s="40"/>
      <c r="F8" s="40"/>
      <c r="G8" s="40">
        <v>200</v>
      </c>
      <c r="J8" s="37">
        <f>IF(LEFT($C8,1)=J$1,50-SUMPRODUCT(($A$2:$A8&lt;&gt;$A8)*(LEFT($C$2:$C8,1)=J$1)),"")</f>
      </c>
      <c r="K8" s="37">
        <f>IF(LEFT($C8,1)=K$1,50-SUMPRODUCT(($A$2:$A8&lt;&gt;$A8)*(LEFT($C$2:$C8,1)=K$1)),"")</f>
        <v>50</v>
      </c>
    </row>
    <row r="9" spans="1:11" ht="15">
      <c r="A9" s="39" t="s">
        <v>239</v>
      </c>
      <c r="B9" s="40" t="s">
        <v>46</v>
      </c>
      <c r="C9" s="39" t="s">
        <v>21</v>
      </c>
      <c r="D9" s="40">
        <v>200</v>
      </c>
      <c r="E9" s="40"/>
      <c r="F9" s="40"/>
      <c r="G9" s="40">
        <v>200</v>
      </c>
      <c r="H9" s="40"/>
      <c r="J9" s="37">
        <f>IF(LEFT($C9,1)=J$1,50-SUMPRODUCT(($A$2:$A9&lt;&gt;$A9)*(LEFT($C$2:$C9,1)=J$1)),"")</f>
        <v>46</v>
      </c>
      <c r="K9" s="37">
        <f>IF(LEFT($C9,1)=K$1,50-SUMPRODUCT(($A$2:$A9&lt;&gt;$A9)*(LEFT($C$2:$C9,1)=K$1)),"")</f>
      </c>
    </row>
    <row r="10" spans="1:11" ht="15">
      <c r="A10" s="39" t="s">
        <v>239</v>
      </c>
      <c r="B10" s="40" t="s">
        <v>31</v>
      </c>
      <c r="C10" s="39" t="s">
        <v>24</v>
      </c>
      <c r="D10" s="40">
        <v>200</v>
      </c>
      <c r="E10" s="40"/>
      <c r="F10" s="40"/>
      <c r="G10" s="40">
        <v>200</v>
      </c>
      <c r="H10" s="40"/>
      <c r="J10" s="37">
        <f>IF(LEFT($C10,1)=J$1,50-SUMPRODUCT(($A$2:$A10&lt;&gt;$A10)*(LEFT($C$2:$C10,1)=J$1)),"")</f>
        <v>46</v>
      </c>
      <c r="K10" s="37">
        <f>IF(LEFT($C10,1)=K$1,50-SUMPRODUCT(($A$2:$A10&lt;&gt;$A10)*(LEFT($C$2:$C10,1)=K$1)),"")</f>
      </c>
    </row>
    <row r="11" spans="1:11" ht="15">
      <c r="A11" s="39" t="s">
        <v>239</v>
      </c>
      <c r="B11" s="40" t="s">
        <v>104</v>
      </c>
      <c r="C11" s="39" t="s">
        <v>21</v>
      </c>
      <c r="D11" s="40">
        <v>200</v>
      </c>
      <c r="E11" s="40"/>
      <c r="F11" s="40"/>
      <c r="G11" s="40">
        <v>200</v>
      </c>
      <c r="H11" s="40"/>
      <c r="J11" s="37">
        <f>IF(LEFT($C11,1)=J$1,50-SUMPRODUCT(($A$2:$A11&lt;&gt;$A11)*(LEFT($C$2:$C11,1)=J$1)),"")</f>
        <v>46</v>
      </c>
      <c r="K11" s="37">
        <f>IF(LEFT($C11,1)=K$1,50-SUMPRODUCT(($A$2:$A11&lt;&gt;$A11)*(LEFT($C$2:$C11,1)=K$1)),"")</f>
      </c>
    </row>
    <row r="12" spans="1:11" ht="15">
      <c r="A12" s="39" t="s">
        <v>121</v>
      </c>
      <c r="B12" s="40" t="s">
        <v>42</v>
      </c>
      <c r="C12" s="39" t="s">
        <v>22</v>
      </c>
      <c r="D12" s="40">
        <v>190</v>
      </c>
      <c r="E12" s="40"/>
      <c r="F12" s="40"/>
      <c r="G12" s="40">
        <v>190</v>
      </c>
      <c r="J12" s="37">
        <f>IF(LEFT($C12,1)=J$1,50-SUMPRODUCT(($A$2:$A12&lt;&gt;$A12)*(LEFT($C$2:$C12,1)=J$1)),"")</f>
      </c>
      <c r="K12" s="37">
        <f>IF(LEFT($C12,1)=K$1,50-SUMPRODUCT(($A$2:$A12&lt;&gt;$A12)*(LEFT($C$2:$C12,1)=K$1)),"")</f>
        <v>49</v>
      </c>
    </row>
    <row r="13" spans="1:11" ht="15">
      <c r="A13" s="39" t="s">
        <v>121</v>
      </c>
      <c r="B13" s="40" t="s">
        <v>18</v>
      </c>
      <c r="C13" s="39" t="s">
        <v>22</v>
      </c>
      <c r="D13" s="40">
        <v>190</v>
      </c>
      <c r="E13" s="40"/>
      <c r="F13" s="40"/>
      <c r="G13" s="40">
        <v>190</v>
      </c>
      <c r="J13" s="37">
        <f>IF(LEFT($C13,1)=J$1,50-SUMPRODUCT(($A$2:$A13&lt;&gt;$A13)*(LEFT($C$2:$C13,1)=J$1)),"")</f>
      </c>
      <c r="K13" s="37">
        <f>IF(LEFT($C13,1)=K$1,50-SUMPRODUCT(($A$2:$A13&lt;&gt;$A13)*(LEFT($C$2:$C13,1)=K$1)),"")</f>
        <v>49</v>
      </c>
    </row>
    <row r="14" spans="1:11" ht="15">
      <c r="A14" s="39" t="s">
        <v>107</v>
      </c>
      <c r="B14" s="40" t="s">
        <v>73</v>
      </c>
      <c r="C14" s="39" t="s">
        <v>21</v>
      </c>
      <c r="D14" s="40">
        <v>210</v>
      </c>
      <c r="E14" s="40">
        <v>49</v>
      </c>
      <c r="F14" s="40">
        <v>40</v>
      </c>
      <c r="G14" s="40">
        <v>170</v>
      </c>
      <c r="H14" s="40"/>
      <c r="J14" s="37">
        <f>IF(LEFT($C14,1)=J$1,50-SUMPRODUCT(($A$2:$A14&lt;&gt;$A14)*(LEFT($C$2:$C14,1)=J$1)),"")</f>
        <v>41</v>
      </c>
      <c r="K14" s="37">
        <f>IF(LEFT($C14,1)=K$1,50-SUMPRODUCT(($A$2:$A14&lt;&gt;$A14)*(LEFT($C$2:$C14,1)=K$1)),"")</f>
      </c>
    </row>
    <row r="15" spans="1:11" ht="15">
      <c r="A15" s="39" t="s">
        <v>107</v>
      </c>
      <c r="B15" s="40" t="s">
        <v>106</v>
      </c>
      <c r="C15" s="39" t="s">
        <v>23</v>
      </c>
      <c r="D15" s="40">
        <v>170</v>
      </c>
      <c r="E15" s="40"/>
      <c r="F15" s="40"/>
      <c r="G15" s="40">
        <v>170</v>
      </c>
      <c r="H15" s="40"/>
      <c r="J15" s="37">
        <f>IF(LEFT($C15,1)=J$1,50-SUMPRODUCT(($A$2:$A15&lt;&gt;$A15)*(LEFT($C$2:$C15,1)=J$1)),"")</f>
        <v>41</v>
      </c>
      <c r="K15" s="37">
        <f>IF(LEFT($C15,1)=K$1,50-SUMPRODUCT(($A$2:$A15&lt;&gt;$A15)*(LEFT($C$2:$C15,1)=K$1)),"")</f>
      </c>
    </row>
    <row r="16" spans="1:11" ht="15">
      <c r="A16" s="39">
        <v>15</v>
      </c>
      <c r="B16" s="40" t="s">
        <v>2</v>
      </c>
      <c r="C16" s="39" t="s">
        <v>27</v>
      </c>
      <c r="D16" s="40">
        <v>160</v>
      </c>
      <c r="E16" s="40"/>
      <c r="F16" s="40"/>
      <c r="G16" s="40">
        <v>160</v>
      </c>
      <c r="H16" s="40"/>
      <c r="J16" s="37">
        <f>IF(LEFT($C16,1)=J$1,50-SUMPRODUCT(($A$2:$A16&lt;&gt;$A16)*(LEFT($C$2:$C16,1)=J$1)),"")</f>
        <v>39</v>
      </c>
      <c r="K16" s="37">
        <f>IF(LEFT($C16,1)=K$1,50-SUMPRODUCT(($A$2:$A16&lt;&gt;$A16)*(LEFT($C$2:$C16,1)=K$1)),"")</f>
      </c>
    </row>
    <row r="17" spans="1:11" ht="15">
      <c r="A17" s="39" t="s">
        <v>240</v>
      </c>
      <c r="B17" s="40" t="s">
        <v>44</v>
      </c>
      <c r="C17" s="39" t="s">
        <v>95</v>
      </c>
      <c r="D17" s="40">
        <v>160</v>
      </c>
      <c r="E17" s="40">
        <v>46</v>
      </c>
      <c r="F17" s="40">
        <v>10</v>
      </c>
      <c r="G17" s="40">
        <v>150</v>
      </c>
      <c r="H17" s="40"/>
      <c r="J17" s="37">
        <f>IF(LEFT($C17,1)=J$1,50-SUMPRODUCT(($A$2:$A17&lt;&gt;$A17)*(LEFT($C$2:$C17,1)=J$1)),"")</f>
        <v>38</v>
      </c>
      <c r="K17" s="37">
        <f>IF(LEFT($C17,1)=K$1,50-SUMPRODUCT(($A$2:$A17&lt;&gt;$A17)*(LEFT($C$2:$C17,1)=K$1)),"")</f>
      </c>
    </row>
    <row r="18" spans="1:11" ht="15">
      <c r="A18" s="39" t="s">
        <v>240</v>
      </c>
      <c r="B18" s="40" t="s">
        <v>231</v>
      </c>
      <c r="C18" s="39" t="s">
        <v>22</v>
      </c>
      <c r="D18" s="40">
        <v>150</v>
      </c>
      <c r="E18" s="40"/>
      <c r="F18" s="40"/>
      <c r="G18" s="40">
        <v>150</v>
      </c>
      <c r="J18" s="37">
        <f>IF(LEFT($C18,1)=J$1,50-SUMPRODUCT(($A$2:$A18&lt;&gt;$A18)*(LEFT($C$2:$C18,1)=J$1)),"")</f>
      </c>
      <c r="K18" s="37">
        <f>IF(LEFT($C18,1)=K$1,50-SUMPRODUCT(($A$2:$A18&lt;&gt;$A18)*(LEFT($C$2:$C18,1)=K$1)),"")</f>
        <v>47</v>
      </c>
    </row>
    <row r="19" spans="1:11" ht="15">
      <c r="A19" s="39" t="s">
        <v>240</v>
      </c>
      <c r="B19" s="40" t="s">
        <v>123</v>
      </c>
      <c r="C19" s="39" t="s">
        <v>21</v>
      </c>
      <c r="D19" s="40">
        <v>150</v>
      </c>
      <c r="E19" s="40"/>
      <c r="F19" s="40"/>
      <c r="G19" s="40">
        <v>150</v>
      </c>
      <c r="H19" s="40"/>
      <c r="J19" s="37">
        <f>IF(LEFT($C19,1)=J$1,50-SUMPRODUCT(($A$2:$A19&lt;&gt;$A19)*(LEFT($C$2:$C19,1)=J$1)),"")</f>
        <v>38</v>
      </c>
      <c r="K19" s="37">
        <f>IF(LEFT($C19,1)=K$1,50-SUMPRODUCT(($A$2:$A19&lt;&gt;$A19)*(LEFT($C$2:$C19,1)=K$1)),"")</f>
      </c>
    </row>
    <row r="20" spans="1:11" ht="15">
      <c r="A20" s="39">
        <v>19</v>
      </c>
      <c r="B20" s="40" t="s">
        <v>226</v>
      </c>
      <c r="C20" s="39" t="s">
        <v>28</v>
      </c>
      <c r="D20" s="40">
        <v>140</v>
      </c>
      <c r="E20" s="40"/>
      <c r="F20" s="40"/>
      <c r="G20" s="40">
        <v>140</v>
      </c>
      <c r="H20" s="40"/>
      <c r="J20" s="37">
        <f>IF(LEFT($C20,1)=J$1,50-SUMPRODUCT(($A$2:$A20&lt;&gt;$A20)*(LEFT($C$2:$C20,1)=J$1)),"")</f>
        <v>36</v>
      </c>
      <c r="K20" s="37">
        <f>IF(LEFT($C20,1)=K$1,50-SUMPRODUCT(($A$2:$A20&lt;&gt;$A20)*(LEFT($C$2:$C20,1)=K$1)),"")</f>
      </c>
    </row>
    <row r="21" spans="1:11" ht="15">
      <c r="A21" s="39" t="s">
        <v>241</v>
      </c>
      <c r="B21" s="40" t="s">
        <v>116</v>
      </c>
      <c r="C21" s="39" t="s">
        <v>22</v>
      </c>
      <c r="D21" s="40">
        <v>130</v>
      </c>
      <c r="E21" s="40"/>
      <c r="F21" s="40"/>
      <c r="G21" s="40">
        <v>130</v>
      </c>
      <c r="J21" s="37">
        <f>IF(LEFT($C21,1)=J$1,50-SUMPRODUCT(($A$2:$A21&lt;&gt;$A21)*(LEFT($C$2:$C21,1)=J$1)),"")</f>
      </c>
      <c r="K21" s="37">
        <f>IF(LEFT($C21,1)=K$1,50-SUMPRODUCT(($A$2:$A21&lt;&gt;$A21)*(LEFT($C$2:$C21,1)=K$1)),"")</f>
        <v>46</v>
      </c>
    </row>
    <row r="22" spans="1:11" ht="15">
      <c r="A22" s="39" t="s">
        <v>241</v>
      </c>
      <c r="B22" s="40" t="s">
        <v>232</v>
      </c>
      <c r="C22" s="39" t="s">
        <v>22</v>
      </c>
      <c r="D22" s="40">
        <v>130</v>
      </c>
      <c r="E22" s="40"/>
      <c r="F22" s="40"/>
      <c r="G22" s="40">
        <v>130</v>
      </c>
      <c r="J22" s="37">
        <f>IF(LEFT($C22,1)=J$1,50-SUMPRODUCT(($A$2:$A22&lt;&gt;$A22)*(LEFT($C$2:$C22,1)=J$1)),"")</f>
      </c>
      <c r="K22" s="37">
        <f>IF(LEFT($C22,1)=K$1,50-SUMPRODUCT(($A$2:$A22&lt;&gt;$A22)*(LEFT($C$2:$C22,1)=K$1)),"")</f>
        <v>46</v>
      </c>
    </row>
    <row r="23" spans="1:11" ht="15">
      <c r="A23" s="39" t="s">
        <v>242</v>
      </c>
      <c r="B23" s="40" t="s">
        <v>228</v>
      </c>
      <c r="C23" s="39" t="s">
        <v>21</v>
      </c>
      <c r="D23" s="40">
        <v>110</v>
      </c>
      <c r="E23" s="40"/>
      <c r="F23" s="40"/>
      <c r="G23" s="40">
        <v>110</v>
      </c>
      <c r="J23" s="37">
        <f>IF(LEFT($C23,1)=J$1,50-SUMPRODUCT(($A$2:$A23&lt;&gt;$A23)*(LEFT($C$2:$C23,1)=J$1)),"")</f>
        <v>35</v>
      </c>
      <c r="K23" s="37">
        <f>IF(LEFT($C23,1)=K$1,50-SUMPRODUCT(($A$2:$A23&lt;&gt;$A23)*(LEFT($C$2:$C23,1)=K$1)),"")</f>
      </c>
    </row>
    <row r="24" spans="1:11" ht="15">
      <c r="A24" s="39" t="s">
        <v>242</v>
      </c>
      <c r="B24" s="40" t="s">
        <v>217</v>
      </c>
      <c r="C24" s="39" t="s">
        <v>21</v>
      </c>
      <c r="D24" s="40">
        <v>110</v>
      </c>
      <c r="E24" s="40"/>
      <c r="F24" s="40"/>
      <c r="G24" s="40">
        <v>110</v>
      </c>
      <c r="J24" s="37">
        <f>IF(LEFT($C24,1)=J$1,50-SUMPRODUCT(($A$2:$A24&lt;&gt;$A24)*(LEFT($C$2:$C24,1)=J$1)),"")</f>
        <v>35</v>
      </c>
      <c r="K24" s="37">
        <f>IF(LEFT($C24,1)=K$1,50-SUMPRODUCT(($A$2:$A24&lt;&gt;$A24)*(LEFT($C$2:$C24,1)=K$1)),"")</f>
      </c>
    </row>
    <row r="25" spans="1:11" ht="15">
      <c r="A25" s="39" t="s">
        <v>242</v>
      </c>
      <c r="B25" s="40" t="s">
        <v>227</v>
      </c>
      <c r="C25" s="39" t="s">
        <v>21</v>
      </c>
      <c r="D25" s="40">
        <v>110</v>
      </c>
      <c r="E25" s="40"/>
      <c r="F25" s="40"/>
      <c r="G25" s="40">
        <v>110</v>
      </c>
      <c r="J25" s="37">
        <f>IF(LEFT($C25,1)=J$1,50-SUMPRODUCT(($A$2:$A25&lt;&gt;$A25)*(LEFT($C$2:$C25,1)=J$1)),"")</f>
        <v>35</v>
      </c>
      <c r="K25" s="37">
        <f>IF(LEFT($C25,1)=K$1,50-SUMPRODUCT(($A$2:$A25&lt;&gt;$A25)*(LEFT($C$2:$C25,1)=K$1)),"")</f>
      </c>
    </row>
    <row r="26" spans="1:11" ht="15">
      <c r="A26" s="39" t="s">
        <v>243</v>
      </c>
      <c r="B26" s="40" t="s">
        <v>216</v>
      </c>
      <c r="C26" s="39" t="s">
        <v>22</v>
      </c>
      <c r="D26" s="40">
        <v>90</v>
      </c>
      <c r="E26" s="40"/>
      <c r="F26" s="40"/>
      <c r="G26" s="40">
        <v>90</v>
      </c>
      <c r="J26" s="37">
        <f>IF(LEFT($C26,1)=J$1,50-SUMPRODUCT(($A$2:$A26&lt;&gt;$A26)*(LEFT($C$2:$C26,1)=J$1)),"")</f>
      </c>
      <c r="K26" s="37">
        <f>IF(LEFT($C26,1)=K$1,50-SUMPRODUCT(($A$2:$A26&lt;&gt;$A26)*(LEFT($C$2:$C26,1)=K$1)),"")</f>
        <v>44</v>
      </c>
    </row>
    <row r="27" spans="1:11" ht="15">
      <c r="A27" s="39" t="s">
        <v>243</v>
      </c>
      <c r="B27" s="40" t="s">
        <v>234</v>
      </c>
      <c r="C27" s="39" t="s">
        <v>22</v>
      </c>
      <c r="D27" s="40">
        <v>90</v>
      </c>
      <c r="E27" s="40"/>
      <c r="F27" s="40"/>
      <c r="G27" s="40">
        <v>90</v>
      </c>
      <c r="J27" s="37">
        <f>IF(LEFT($C27,1)=J$1,50-SUMPRODUCT(($A$2:$A27&lt;&gt;$A27)*(LEFT($C$2:$C27,1)=J$1)),"")</f>
      </c>
      <c r="K27" s="37">
        <f>IF(LEFT($C27,1)=K$1,50-SUMPRODUCT(($A$2:$A27&lt;&gt;$A27)*(LEFT($C$2:$C27,1)=K$1)),"")</f>
        <v>44</v>
      </c>
    </row>
    <row r="28" spans="1:11" ht="15">
      <c r="A28" s="39" t="s">
        <v>243</v>
      </c>
      <c r="B28" s="40" t="s">
        <v>233</v>
      </c>
      <c r="C28" s="39" t="s">
        <v>22</v>
      </c>
      <c r="D28" s="40">
        <v>90</v>
      </c>
      <c r="E28" s="40"/>
      <c r="F28" s="40"/>
      <c r="G28" s="40">
        <v>90</v>
      </c>
      <c r="J28" s="37">
        <f>IF(LEFT($C28,1)=J$1,50-SUMPRODUCT(($A$2:$A28&lt;&gt;$A28)*(LEFT($C$2:$C28,1)=J$1)),"")</f>
      </c>
      <c r="K28" s="37">
        <f>IF(LEFT($C28,1)=K$1,50-SUMPRODUCT(($A$2:$A28&lt;&gt;$A28)*(LEFT($C$2:$C28,1)=K$1)),"")</f>
        <v>44</v>
      </c>
    </row>
    <row r="29" spans="1:11" ht="15">
      <c r="A29" s="39" t="s">
        <v>243</v>
      </c>
      <c r="B29" s="40" t="s">
        <v>225</v>
      </c>
      <c r="C29" s="39" t="s">
        <v>21</v>
      </c>
      <c r="D29" s="40">
        <v>90</v>
      </c>
      <c r="E29" s="40"/>
      <c r="F29" s="40"/>
      <c r="G29" s="40">
        <v>90</v>
      </c>
      <c r="J29" s="37">
        <f>IF(LEFT($C29,1)=J$1,50-SUMPRODUCT(($A$2:$A29&lt;&gt;$A29)*(LEFT($C$2:$C29,1)=J$1)),"")</f>
        <v>32</v>
      </c>
      <c r="K29" s="37">
        <f>IF(LEFT($C29,1)=K$1,50-SUMPRODUCT(($A$2:$A29&lt;&gt;$A29)*(LEFT($C$2:$C29,1)=K$1)),"")</f>
      </c>
    </row>
    <row r="30" spans="1:11" ht="15">
      <c r="A30" s="39" t="s">
        <v>244</v>
      </c>
      <c r="B30" s="40" t="s">
        <v>230</v>
      </c>
      <c r="C30" s="39" t="s">
        <v>21</v>
      </c>
      <c r="D30" s="40">
        <v>80</v>
      </c>
      <c r="E30" s="40"/>
      <c r="F30" s="40"/>
      <c r="G30" s="40">
        <v>80</v>
      </c>
      <c r="J30" s="37">
        <f>IF(LEFT($C30,1)=J$1,50-SUMPRODUCT(($A$2:$A30&lt;&gt;$A30)*(LEFT($C$2:$C30,1)=J$1)),"")</f>
        <v>31</v>
      </c>
      <c r="K30" s="37">
        <f>IF(LEFT($C30,1)=K$1,50-SUMPRODUCT(($A$2:$A30&lt;&gt;$A30)*(LEFT($C$2:$C30,1)=K$1)),"")</f>
      </c>
    </row>
    <row r="31" spans="1:11" ht="15">
      <c r="A31" s="39" t="s">
        <v>244</v>
      </c>
      <c r="B31" s="40" t="s">
        <v>229</v>
      </c>
      <c r="C31" s="39" t="s">
        <v>21</v>
      </c>
      <c r="D31" s="40">
        <v>80</v>
      </c>
      <c r="E31" s="40"/>
      <c r="F31" s="40"/>
      <c r="G31" s="40">
        <v>80</v>
      </c>
      <c r="J31" s="37">
        <f>IF(LEFT($C31,1)=J$1,50-SUMPRODUCT(($A$2:$A31&lt;&gt;$A31)*(LEFT($C$2:$C31,1)=J$1)),"")</f>
        <v>31</v>
      </c>
      <c r="K31" s="37">
        <f>IF(LEFT($C31,1)=K$1,50-SUMPRODUCT(($A$2:$A31&lt;&gt;$A31)*(LEFT($C$2:$C31,1)=K$1)),"")</f>
      </c>
    </row>
    <row r="32" spans="1:11" ht="15">
      <c r="A32" s="39" t="s">
        <v>244</v>
      </c>
      <c r="B32" s="40" t="s">
        <v>235</v>
      </c>
      <c r="C32" s="39" t="s">
        <v>22</v>
      </c>
      <c r="D32" s="40">
        <v>80</v>
      </c>
      <c r="E32" s="40"/>
      <c r="F32" s="40"/>
      <c r="G32" s="40">
        <v>80</v>
      </c>
      <c r="J32" s="37">
        <f>IF(LEFT($C32,1)=J$1,50-SUMPRODUCT(($A$2:$A32&lt;&gt;$A32)*(LEFT($C$2:$C32,1)=J$1)),"")</f>
      </c>
      <c r="K32" s="37">
        <f>IF(LEFT($C32,1)=K$1,50-SUMPRODUCT(($A$2:$A32&lt;&gt;$A32)*(LEFT($C$2:$C32,1)=K$1)),"")</f>
        <v>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J13" sqref="J13"/>
    </sheetView>
  </sheetViews>
  <sheetFormatPr defaultColWidth="9.140625" defaultRowHeight="12.75"/>
  <cols>
    <col min="1" max="1" width="5.28125" style="0" bestFit="1" customWidth="1"/>
    <col min="2" max="2" width="26.421875" style="0" bestFit="1" customWidth="1"/>
    <col min="3" max="3" width="5.57421875" style="0" bestFit="1" customWidth="1"/>
    <col min="4" max="4" width="4.7109375" style="0" bestFit="1" customWidth="1"/>
    <col min="5" max="5" width="7.28125" style="0" bestFit="1" customWidth="1"/>
    <col min="6" max="6" width="11.57421875" style="0" bestFit="1" customWidth="1"/>
    <col min="7" max="7" width="30.57421875" style="0" customWidth="1"/>
    <col min="8" max="8" width="6.28125" style="0" bestFit="1" customWidth="1"/>
    <col min="9" max="9" width="4.00390625" style="0" bestFit="1" customWidth="1"/>
    <col min="10" max="16384" width="30.57421875" style="0" customWidth="1"/>
  </cols>
  <sheetData>
    <row r="1" spans="1:9" ht="12.75">
      <c r="A1" s="4" t="s">
        <v>9</v>
      </c>
      <c r="B1" t="s">
        <v>3</v>
      </c>
      <c r="C1" s="4" t="s">
        <v>56</v>
      </c>
      <c r="D1" t="s">
        <v>4</v>
      </c>
      <c r="E1" s="4" t="s">
        <v>66</v>
      </c>
      <c r="F1" t="s">
        <v>10</v>
      </c>
      <c r="H1" s="12" t="s">
        <v>16</v>
      </c>
      <c r="I1" s="12" t="s">
        <v>20</v>
      </c>
    </row>
    <row r="2" spans="1:9" ht="12.75">
      <c r="A2" s="4">
        <v>1</v>
      </c>
      <c r="B2" t="s">
        <v>33</v>
      </c>
      <c r="C2" s="6" t="s">
        <v>16</v>
      </c>
      <c r="E2" s="4">
        <v>210</v>
      </c>
      <c r="F2" s="5">
        <v>0.02685185185185185</v>
      </c>
      <c r="G2" s="1"/>
      <c r="H2" s="10">
        <f>IF(LEFT($C2,1)=H$1,50-SUMPRODUCT(($A$2:$A2&lt;&gt;$A2)*(LEFT($C$2:$C2,1)=H$1)),"")</f>
        <v>50</v>
      </c>
      <c r="I2" s="10">
        <f>IF(LEFT($C2,1)=I$1,50-SUMPRODUCT(($A$2:$A2&lt;&gt;$A2)*(LEFT($C$2:$C2,1)=I$1)),"")</f>
      </c>
    </row>
    <row r="3" spans="1:9" ht="12.75">
      <c r="A3" s="4">
        <v>2</v>
      </c>
      <c r="B3" t="s">
        <v>34</v>
      </c>
      <c r="C3" s="6" t="s">
        <v>16</v>
      </c>
      <c r="E3" s="4">
        <v>210</v>
      </c>
      <c r="F3" s="5">
        <v>0.026909722222222224</v>
      </c>
      <c r="G3" s="1"/>
      <c r="H3" s="10">
        <f>IF(LEFT($C3,1)=H$1,50-SUMPRODUCT(($A$2:$A3&lt;&gt;$A3)*(LEFT($C$2:$C3,1)=H$1)),"")</f>
        <v>49</v>
      </c>
      <c r="I3" s="10">
        <f>IF(LEFT($C3,1)=I$1,50-SUMPRODUCT(($A$2:$A3&lt;&gt;$A3)*(LEFT($C$2:$C3,1)=I$1)),"")</f>
      </c>
    </row>
    <row r="4" spans="1:9" ht="12.75">
      <c r="A4" s="4">
        <v>3</v>
      </c>
      <c r="B4" t="s">
        <v>1</v>
      </c>
      <c r="C4" s="6" t="s">
        <v>16</v>
      </c>
      <c r="E4" s="4">
        <v>210</v>
      </c>
      <c r="F4" s="5">
        <v>0.027893518518518515</v>
      </c>
      <c r="G4" s="1"/>
      <c r="H4" s="10">
        <f>IF(LEFT($C4,1)=H$1,50-SUMPRODUCT(($A$2:$A4&lt;&gt;$A4)*(LEFT($C$2:$C4,1)=H$1)),"")</f>
        <v>48</v>
      </c>
      <c r="I4" s="10">
        <f>IF(LEFT($C4,1)=I$1,50-SUMPRODUCT(($A$2:$A4&lt;&gt;$A4)*(LEFT($C$2:$C4,1)=I$1)),"")</f>
      </c>
    </row>
    <row r="5" spans="1:9" ht="12.75">
      <c r="A5" s="4">
        <v>4</v>
      </c>
      <c r="B5" t="s">
        <v>35</v>
      </c>
      <c r="C5" s="6" t="s">
        <v>16</v>
      </c>
      <c r="E5" s="4">
        <v>210</v>
      </c>
      <c r="F5" s="5">
        <v>0.027951388888888887</v>
      </c>
      <c r="G5" s="1"/>
      <c r="H5" s="10">
        <f>IF(LEFT($C5,1)=H$1,50-SUMPRODUCT(($A$2:$A5&lt;&gt;$A5)*(LEFT($C$2:$C5,1)=H$1)),"")</f>
        <v>47</v>
      </c>
      <c r="I5" s="10">
        <f>IF(LEFT($C5,1)=I$1,50-SUMPRODUCT(($A$2:$A5&lt;&gt;$A5)*(LEFT($C$2:$C5,1)=I$1)),"")</f>
      </c>
    </row>
    <row r="6" spans="1:9" ht="12.75">
      <c r="A6" s="4">
        <v>5</v>
      </c>
      <c r="B6" t="s">
        <v>12</v>
      </c>
      <c r="C6" s="6" t="s">
        <v>16</v>
      </c>
      <c r="E6" s="4">
        <v>210</v>
      </c>
      <c r="F6" s="5">
        <v>0.02800925925925926</v>
      </c>
      <c r="G6" s="1"/>
      <c r="H6" s="10">
        <f>IF(LEFT($C6,1)=H$1,50-SUMPRODUCT(($A$2:$A6&lt;&gt;$A6)*(LEFT($C$2:$C6,1)=H$1)),"")</f>
        <v>46</v>
      </c>
      <c r="I6" s="10">
        <f>IF(LEFT($C6,1)=I$1,50-SUMPRODUCT(($A$2:$A6&lt;&gt;$A6)*(LEFT($C$2:$C6,1)=I$1)),"")</f>
      </c>
    </row>
    <row r="7" spans="1:9" ht="12.75">
      <c r="A7" s="4">
        <v>6</v>
      </c>
      <c r="B7" t="s">
        <v>19</v>
      </c>
      <c r="C7" s="6" t="s">
        <v>16</v>
      </c>
      <c r="E7" s="4">
        <v>190</v>
      </c>
      <c r="F7" s="1"/>
      <c r="G7" s="1"/>
      <c r="H7" s="10">
        <f>IF(LEFT($C7,1)=H$1,50-SUMPRODUCT(($A$2:$A7&lt;&gt;$A7)*(LEFT($C$2:$C7,1)=H$1)),"")</f>
        <v>45</v>
      </c>
      <c r="I7" s="10">
        <f>IF(LEFT($C7,1)=I$1,50-SUMPRODUCT(($A$2:$A7&lt;&gt;$A7)*(LEFT($C$2:$C7,1)=I$1)),"")</f>
      </c>
    </row>
    <row r="8" spans="1:9" ht="12.75">
      <c r="A8" s="4">
        <v>7</v>
      </c>
      <c r="B8" t="s">
        <v>36</v>
      </c>
      <c r="C8" s="6" t="s">
        <v>16</v>
      </c>
      <c r="E8" s="4">
        <v>180</v>
      </c>
      <c r="H8" s="10">
        <f>IF(LEFT($C8,1)=H$1,50-SUMPRODUCT(($A$2:$A8&lt;&gt;$A8)*(LEFT($C$2:$C8,1)=H$1)),"")</f>
        <v>44</v>
      </c>
      <c r="I8" s="10">
        <f>IF(LEFT($C8,1)=I$1,50-SUMPRODUCT(($A$2:$A8&lt;&gt;$A8)*(LEFT($C$2:$C8,1)=I$1)),"")</f>
      </c>
    </row>
    <row r="9" spans="1:9" ht="12.75">
      <c r="A9" s="4">
        <v>8</v>
      </c>
      <c r="B9" t="s">
        <v>31</v>
      </c>
      <c r="C9" s="6" t="s">
        <v>16</v>
      </c>
      <c r="E9" s="4">
        <v>180</v>
      </c>
      <c r="H9" s="10">
        <f>IF(LEFT($C9,1)=H$1,50-SUMPRODUCT(($A$2:$A9&lt;&gt;$A9)*(LEFT($C$2:$C9,1)=H$1)),"")</f>
        <v>43</v>
      </c>
      <c r="I9" s="10">
        <f>IF(LEFT($C9,1)=I$1,50-SUMPRODUCT(($A$2:$A9&lt;&gt;$A9)*(LEFT($C$2:$C9,1)=I$1)),"")</f>
      </c>
    </row>
    <row r="10" spans="1:9" ht="12.75">
      <c r="A10" s="4">
        <v>9</v>
      </c>
      <c r="B10" t="s">
        <v>37</v>
      </c>
      <c r="C10" s="6" t="s">
        <v>16</v>
      </c>
      <c r="E10" s="4">
        <v>180</v>
      </c>
      <c r="H10" s="10">
        <f>IF(LEFT($C10,1)=H$1,50-SUMPRODUCT(($A$2:$A10&lt;&gt;$A10)*(LEFT($C$2:$C10,1)=H$1)),"")</f>
        <v>42</v>
      </c>
      <c r="I10" s="10">
        <f>IF(LEFT($C10,1)=I$1,50-SUMPRODUCT(($A$2:$A10&lt;&gt;$A10)*(LEFT($C$2:$C10,1)=I$1)),"")</f>
      </c>
    </row>
    <row r="11" spans="1:9" ht="12.75">
      <c r="A11" s="4">
        <v>10</v>
      </c>
      <c r="B11" t="s">
        <v>38</v>
      </c>
      <c r="C11" s="6" t="s">
        <v>16</v>
      </c>
      <c r="E11" s="4">
        <v>180</v>
      </c>
      <c r="H11" s="10">
        <f>IF(LEFT($C11,1)=H$1,50-SUMPRODUCT(($A$2:$A11&lt;&gt;$A11)*(LEFT($C$2:$C11,1)=H$1)),"")</f>
        <v>41</v>
      </c>
      <c r="I11" s="10">
        <f>IF(LEFT($C11,1)=I$1,50-SUMPRODUCT(($A$2:$A11&lt;&gt;$A11)*(LEFT($C$2:$C11,1)=I$1)),"")</f>
      </c>
    </row>
    <row r="12" spans="1:9" ht="12.75">
      <c r="A12" s="4">
        <v>11</v>
      </c>
      <c r="B12" t="s">
        <v>39</v>
      </c>
      <c r="C12" s="6" t="s">
        <v>20</v>
      </c>
      <c r="E12" s="4">
        <v>170</v>
      </c>
      <c r="H12" s="10">
        <f>IF(LEFT($C12,1)=H$1,50-SUMPRODUCT(($A$2:$A12&lt;&gt;$A12)*(LEFT($C$2:$C12,1)=H$1)),"")</f>
      </c>
      <c r="I12" s="10">
        <f>IF(LEFT($C12,1)=I$1,50-SUMPRODUCT(($A$2:$A12&lt;&gt;$A12)*(LEFT($C$2:$C12,1)=I$1)),"")</f>
        <v>50</v>
      </c>
    </row>
    <row r="13" spans="1:9" ht="12.75">
      <c r="A13" s="4">
        <v>12</v>
      </c>
      <c r="B13" t="s">
        <v>40</v>
      </c>
      <c r="C13" s="6" t="s">
        <v>20</v>
      </c>
      <c r="E13" s="4">
        <v>170</v>
      </c>
      <c r="H13" s="10">
        <f>IF(LEFT($C13,1)=H$1,50-SUMPRODUCT(($A$2:$A13&lt;&gt;$A13)*(LEFT($C$2:$C13,1)=H$1)),"")</f>
      </c>
      <c r="I13" s="10">
        <f>IF(LEFT($C13,1)=I$1,50-SUMPRODUCT(($A$2:$A13&lt;&gt;$A13)*(LEFT($C$2:$C13,1)=I$1)),"")</f>
        <v>49</v>
      </c>
    </row>
    <row r="14" spans="1:9" ht="12.75">
      <c r="A14" s="4">
        <v>13</v>
      </c>
      <c r="B14" t="s">
        <v>41</v>
      </c>
      <c r="C14" s="6" t="s">
        <v>16</v>
      </c>
      <c r="E14" s="4">
        <v>170</v>
      </c>
      <c r="H14" s="10">
        <f>IF(LEFT($C14,1)=H$1,50-SUMPRODUCT(($A$2:$A14&lt;&gt;$A14)*(LEFT($C$2:$C14,1)=H$1)),"")</f>
        <v>40</v>
      </c>
      <c r="I14" s="10">
        <f>IF(LEFT($C14,1)=I$1,50-SUMPRODUCT(($A$2:$A14&lt;&gt;$A14)*(LEFT($C$2:$C14,1)=I$1)),"")</f>
      </c>
    </row>
    <row r="15" spans="1:9" ht="12.75">
      <c r="A15" s="4">
        <v>14</v>
      </c>
      <c r="B15" t="s">
        <v>42</v>
      </c>
      <c r="C15" s="6" t="s">
        <v>20</v>
      </c>
      <c r="E15" s="4">
        <v>170</v>
      </c>
      <c r="H15" s="10">
        <f>IF(LEFT($C15,1)=H$1,50-SUMPRODUCT(($A$2:$A15&lt;&gt;$A15)*(LEFT($C$2:$C15,1)=H$1)),"")</f>
      </c>
      <c r="I15" s="10">
        <f>IF(LEFT($C15,1)=I$1,50-SUMPRODUCT(($A$2:$A15&lt;&gt;$A15)*(LEFT($C$2:$C15,1)=I$1)),"")</f>
        <v>48</v>
      </c>
    </row>
    <row r="16" spans="1:9" ht="12.75">
      <c r="A16" s="4">
        <v>15</v>
      </c>
      <c r="B16" t="s">
        <v>43</v>
      </c>
      <c r="C16" s="6" t="s">
        <v>16</v>
      </c>
      <c r="E16" s="4">
        <v>170</v>
      </c>
      <c r="H16" s="10">
        <f>IF(LEFT($C16,1)=H$1,50-SUMPRODUCT(($A$2:$A16&lt;&gt;$A16)*(LEFT($C$2:$C16,1)=H$1)),"")</f>
        <v>39</v>
      </c>
      <c r="I16" s="10">
        <f>IF(LEFT($C16,1)=I$1,50-SUMPRODUCT(($A$2:$A16&lt;&gt;$A16)*(LEFT($C$2:$C16,1)=I$1)),"")</f>
      </c>
    </row>
    <row r="17" spans="1:9" ht="12.75">
      <c r="A17" s="4">
        <v>16</v>
      </c>
      <c r="B17" t="s">
        <v>44</v>
      </c>
      <c r="C17" s="6" t="s">
        <v>16</v>
      </c>
      <c r="E17" s="4">
        <v>170</v>
      </c>
      <c r="H17" s="10">
        <f>IF(LEFT($C17,1)=H$1,50-SUMPRODUCT(($A$2:$A17&lt;&gt;$A17)*(LEFT($C$2:$C17,1)=H$1)),"")</f>
        <v>38</v>
      </c>
      <c r="I17" s="10">
        <f>IF(LEFT($C17,1)=I$1,50-SUMPRODUCT(($A$2:$A17&lt;&gt;$A17)*(LEFT($C$2:$C17,1)=I$1)),"")</f>
      </c>
    </row>
    <row r="18" spans="1:9" ht="12.75">
      <c r="A18" s="4">
        <v>17</v>
      </c>
      <c r="B18" t="s">
        <v>2</v>
      </c>
      <c r="C18" s="6" t="s">
        <v>16</v>
      </c>
      <c r="E18" s="4">
        <v>170</v>
      </c>
      <c r="H18" s="10">
        <f>IF(LEFT($C18,1)=H$1,50-SUMPRODUCT(($A$2:$A18&lt;&gt;$A18)*(LEFT($C$2:$C18,1)=H$1)),"")</f>
        <v>37</v>
      </c>
      <c r="I18" s="10">
        <f>IF(LEFT($C18,1)=I$1,50-SUMPRODUCT(($A$2:$A18&lt;&gt;$A18)*(LEFT($C$2:$C18,1)=I$1)),"")</f>
      </c>
    </row>
    <row r="19" spans="1:9" ht="12.75">
      <c r="A19" s="4">
        <v>18</v>
      </c>
      <c r="B19" t="s">
        <v>45</v>
      </c>
      <c r="C19" s="6" t="s">
        <v>16</v>
      </c>
      <c r="E19" s="4">
        <v>160</v>
      </c>
      <c r="H19" s="10">
        <f>IF(LEFT($C19,1)=H$1,50-SUMPRODUCT(($A$2:$A19&lt;&gt;$A19)*(LEFT($C$2:$C19,1)=H$1)),"")</f>
        <v>36</v>
      </c>
      <c r="I19" s="10">
        <f>IF(LEFT($C19,1)=I$1,50-SUMPRODUCT(($A$2:$A19&lt;&gt;$A19)*(LEFT($C$2:$C19,1)=I$1)),"")</f>
      </c>
    </row>
    <row r="20" spans="1:9" ht="12.75">
      <c r="A20" s="4">
        <v>19</v>
      </c>
      <c r="B20" t="s">
        <v>18</v>
      </c>
      <c r="C20" s="6" t="s">
        <v>20</v>
      </c>
      <c r="E20" s="4">
        <v>160</v>
      </c>
      <c r="H20" s="10">
        <f>IF(LEFT($C20,1)=H$1,50-SUMPRODUCT(($A$2:$A20&lt;&gt;$A20)*(LEFT($C$2:$C20,1)=H$1)),"")</f>
      </c>
      <c r="I20" s="10">
        <f>IF(LEFT($C20,1)=I$1,50-SUMPRODUCT(($A$2:$A20&lt;&gt;$A20)*(LEFT($C$2:$C20,1)=I$1)),"")</f>
        <v>47</v>
      </c>
    </row>
    <row r="21" spans="1:9" ht="12.75">
      <c r="A21" s="4">
        <v>20</v>
      </c>
      <c r="B21" t="s">
        <v>46</v>
      </c>
      <c r="C21" s="6" t="s">
        <v>16</v>
      </c>
      <c r="E21" s="4">
        <v>150</v>
      </c>
      <c r="H21" s="10">
        <f>IF(LEFT($C21,1)=H$1,50-SUMPRODUCT(($A$2:$A21&lt;&gt;$A21)*(LEFT($C$2:$C21,1)=H$1)),"")</f>
        <v>35</v>
      </c>
      <c r="I21" s="10">
        <f>IF(LEFT($C21,1)=I$1,50-SUMPRODUCT(($A$2:$A21&lt;&gt;$A21)*(LEFT($C$2:$C21,1)=I$1)),"")</f>
      </c>
    </row>
    <row r="22" spans="1:9" ht="12.75">
      <c r="A22" s="4">
        <v>21</v>
      </c>
      <c r="B22" t="s">
        <v>47</v>
      </c>
      <c r="C22" s="6" t="s">
        <v>20</v>
      </c>
      <c r="E22" s="4">
        <v>140</v>
      </c>
      <c r="H22" s="10">
        <f>IF(LEFT($C22,1)=H$1,50-SUMPRODUCT(($A$2:$A22&lt;&gt;$A22)*(LEFT($C$2:$C22,1)=H$1)),"")</f>
      </c>
      <c r="I22" s="10">
        <f>IF(LEFT($C22,1)=I$1,50-SUMPRODUCT(($A$2:$A22&lt;&gt;$A22)*(LEFT($C$2:$C22,1)=I$1)),"")</f>
        <v>46</v>
      </c>
    </row>
    <row r="23" spans="1:9" ht="12.75">
      <c r="A23" s="4">
        <v>22</v>
      </c>
      <c r="B23" t="s">
        <v>48</v>
      </c>
      <c r="C23" s="6" t="s">
        <v>16</v>
      </c>
      <c r="E23" s="4">
        <v>140</v>
      </c>
      <c r="H23" s="10">
        <f>IF(LEFT($C23,1)=H$1,50-SUMPRODUCT(($A$2:$A23&lt;&gt;$A23)*(LEFT($C$2:$C23,1)=H$1)),"")</f>
        <v>34</v>
      </c>
      <c r="I23" s="10">
        <f>IF(LEFT($C23,1)=I$1,50-SUMPRODUCT(($A$2:$A23&lt;&gt;$A23)*(LEFT($C$2:$C23,1)=I$1)),"")</f>
      </c>
    </row>
    <row r="24" spans="1:9" ht="12.75">
      <c r="A24" s="4">
        <v>23</v>
      </c>
      <c r="B24" t="s">
        <v>49</v>
      </c>
      <c r="C24" s="6" t="s">
        <v>16</v>
      </c>
      <c r="E24" s="4">
        <v>110</v>
      </c>
      <c r="H24" s="10">
        <f>IF(LEFT($C24,1)=H$1,50-SUMPRODUCT(($A$2:$A24&lt;&gt;$A24)*(LEFT($C$2:$C24,1)=H$1)),"")</f>
        <v>33</v>
      </c>
      <c r="I24" s="10">
        <f>IF(LEFT($C24,1)=I$1,50-SUMPRODUCT(($A$2:$A24&lt;&gt;$A24)*(LEFT($C$2:$C24,1)=I$1)),"")</f>
      </c>
    </row>
    <row r="25" spans="1:9" ht="12.75">
      <c r="A25" s="4">
        <v>24</v>
      </c>
      <c r="B25" t="s">
        <v>50</v>
      </c>
      <c r="C25" s="6" t="s">
        <v>16</v>
      </c>
      <c r="E25" s="4">
        <v>110</v>
      </c>
      <c r="H25" s="10">
        <f>IF(LEFT($C25,1)=H$1,50-SUMPRODUCT(($A$2:$A25&lt;&gt;$A25)*(LEFT($C$2:$C25,1)=H$1)),"")</f>
        <v>32</v>
      </c>
      <c r="I25" s="10">
        <f>IF(LEFT($C25,1)=I$1,50-SUMPRODUCT(($A$2:$A25&lt;&gt;$A25)*(LEFT($C$2:$C25,1)=I$1)),"")</f>
      </c>
    </row>
    <row r="26" spans="1:9" ht="12.75">
      <c r="A26" s="4">
        <v>25</v>
      </c>
      <c r="B26" t="s">
        <v>51</v>
      </c>
      <c r="C26" s="6" t="s">
        <v>16</v>
      </c>
      <c r="E26" s="4">
        <v>110</v>
      </c>
      <c r="H26" s="10">
        <f>IF(LEFT($C26,1)=H$1,50-SUMPRODUCT(($A$2:$A26&lt;&gt;$A26)*(LEFT($C$2:$C26,1)=H$1)),"")</f>
        <v>31</v>
      </c>
      <c r="I26" s="10">
        <f>IF(LEFT($C26,1)=I$1,50-SUMPRODUCT(($A$2:$A26&lt;&gt;$A26)*(LEFT($C$2:$C26,1)=I$1)),"")</f>
      </c>
    </row>
    <row r="27" spans="1:9" ht="12.75">
      <c r="A27" s="4">
        <v>26</v>
      </c>
      <c r="B27" t="s">
        <v>52</v>
      </c>
      <c r="C27" s="6" t="s">
        <v>16</v>
      </c>
      <c r="E27" s="4">
        <v>110</v>
      </c>
      <c r="H27" s="10">
        <f>IF(LEFT($C27,1)=H$1,50-SUMPRODUCT(($A$2:$A27&lt;&gt;$A27)*(LEFT($C$2:$C27,1)=H$1)),"")</f>
        <v>30</v>
      </c>
      <c r="I27" s="10">
        <f>IF(LEFT($C27,1)=I$1,50-SUMPRODUCT(($A$2:$A27&lt;&gt;$A27)*(LEFT($C$2:$C27,1)=I$1)),"")</f>
      </c>
    </row>
    <row r="28" spans="1:9" ht="12.75">
      <c r="A28" s="4">
        <v>27</v>
      </c>
      <c r="B28" t="s">
        <v>53</v>
      </c>
      <c r="C28" s="6" t="s">
        <v>20</v>
      </c>
      <c r="E28" s="4">
        <v>110</v>
      </c>
      <c r="H28" s="10">
        <f>IF(LEFT($C28,1)=H$1,50-SUMPRODUCT(($A$2:$A28&lt;&gt;$A28)*(LEFT($C$2:$C28,1)=H$1)),"")</f>
      </c>
      <c r="I28" s="10">
        <f>IF(LEFT($C28,1)=I$1,50-SUMPRODUCT(($A$2:$A28&lt;&gt;$A28)*(LEFT($C$2:$C28,1)=I$1)),"")</f>
        <v>45</v>
      </c>
    </row>
    <row r="29" spans="1:9" ht="12.75">
      <c r="A29" s="4">
        <v>28</v>
      </c>
      <c r="B29" t="s">
        <v>30</v>
      </c>
      <c r="C29" s="6" t="s">
        <v>16</v>
      </c>
      <c r="E29" s="4">
        <v>90</v>
      </c>
      <c r="H29" s="10">
        <f>IF(LEFT($C29,1)=H$1,50-SUMPRODUCT(($A$2:$A29&lt;&gt;$A29)*(LEFT($C$2:$C29,1)=H$1)),"")</f>
        <v>29</v>
      </c>
      <c r="I29" s="10">
        <f>IF(LEFT($C29,1)=I$1,50-SUMPRODUCT(($A$2:$A29&lt;&gt;$A29)*(LEFT($C$2:$C29,1)=I$1)),"")</f>
      </c>
    </row>
    <row r="30" spans="1:9" ht="12.75">
      <c r="A30" s="4">
        <v>29</v>
      </c>
      <c r="B30" t="s">
        <v>54</v>
      </c>
      <c r="C30" s="6" t="s">
        <v>16</v>
      </c>
      <c r="E30" s="4">
        <v>80</v>
      </c>
      <c r="H30" s="10">
        <f>IF(LEFT($C30,1)=H$1,50-SUMPRODUCT(($A$2:$A30&lt;&gt;$A30)*(LEFT($C$2:$C30,1)=H$1)),"")</f>
        <v>28</v>
      </c>
      <c r="I30" s="10">
        <f>IF(LEFT($C30,1)=I$1,50-SUMPRODUCT(($A$2:$A30&lt;&gt;$A30)*(LEFT($C$2:$C30,1)=I$1)),"")</f>
      </c>
    </row>
    <row r="31" spans="1:9" ht="12.75">
      <c r="A31" s="4">
        <v>30</v>
      </c>
      <c r="B31" t="s">
        <v>55</v>
      </c>
      <c r="C31" s="6" t="s">
        <v>16</v>
      </c>
      <c r="E31" s="4">
        <v>70</v>
      </c>
      <c r="H31" s="10">
        <f>IF(LEFT($C31,1)=H$1,50-SUMPRODUCT(($A$2:$A31&lt;&gt;$A31)*(LEFT($C$2:$C31,1)=H$1)),"")</f>
        <v>27</v>
      </c>
      <c r="I31" s="10">
        <f>IF(LEFT($C31,1)=I$1,50-SUMPRODUCT(($A$2:$A31&lt;&gt;$A31)*(LEFT($C$2:$C31,1)=I$1)),"")</f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" sqref="G1:H2"/>
    </sheetView>
  </sheetViews>
  <sheetFormatPr defaultColWidth="9.140625" defaultRowHeight="12.75"/>
  <cols>
    <col min="1" max="1" width="5.28125" style="0" bestFit="1" customWidth="1"/>
    <col min="2" max="2" width="28.421875" style="0" bestFit="1" customWidth="1"/>
    <col min="3" max="3" width="10.57421875" style="0" bestFit="1" customWidth="1"/>
    <col min="4" max="4" width="6.28125" style="0" bestFit="1" customWidth="1"/>
    <col min="5" max="5" width="11.57421875" style="0" bestFit="1" customWidth="1"/>
    <col min="6" max="6" width="11.57421875" style="0" customWidth="1"/>
    <col min="7" max="7" width="6.28125" style="0" bestFit="1" customWidth="1"/>
    <col min="8" max="8" width="4.00390625" style="0" bestFit="1" customWidth="1"/>
    <col min="9" max="16384" width="21.8515625" style="0" customWidth="1"/>
  </cols>
  <sheetData>
    <row r="1" spans="1:8" ht="12.75">
      <c r="A1" t="s">
        <v>9</v>
      </c>
      <c r="B1" t="s">
        <v>3</v>
      </c>
      <c r="C1" t="s">
        <v>56</v>
      </c>
      <c r="D1" t="s">
        <v>4</v>
      </c>
      <c r="E1" t="s">
        <v>66</v>
      </c>
      <c r="G1" s="12" t="s">
        <v>16</v>
      </c>
      <c r="H1" s="12" t="s">
        <v>20</v>
      </c>
    </row>
    <row r="2" spans="1:8" ht="12.75">
      <c r="A2">
        <v>1</v>
      </c>
      <c r="B2" t="s">
        <v>33</v>
      </c>
      <c r="C2" t="s">
        <v>16</v>
      </c>
      <c r="D2" t="s">
        <v>0</v>
      </c>
      <c r="E2">
        <v>200</v>
      </c>
      <c r="G2" s="10">
        <f>IF(LEFT($C2,1)=G$1,50-SUMPRODUCT(($A$2:$A2&lt;&gt;$A2)*(LEFT($C$2:$C2,1)=G$1)),"")</f>
        <v>50</v>
      </c>
      <c r="H2" s="10">
        <f>IF(LEFT($C2,1)=H$1,50-SUMPRODUCT(($A$2:$A2&lt;&gt;$A2)*(LEFT($C$2:$C2,1)=H$1)),"")</f>
      </c>
    </row>
    <row r="3" spans="1:8" ht="12.75">
      <c r="A3">
        <v>2</v>
      </c>
      <c r="B3" t="s">
        <v>14</v>
      </c>
      <c r="C3" t="s">
        <v>16</v>
      </c>
      <c r="D3" t="s">
        <v>0</v>
      </c>
      <c r="E3">
        <v>175</v>
      </c>
      <c r="G3" s="10">
        <f>IF(LEFT($C3,1)=G$1,50-SUMPRODUCT(($A$2:$A3&lt;&gt;$A3)*(LEFT($C$2:$C3,1)=G$1)),"")</f>
        <v>49</v>
      </c>
      <c r="H3" s="10">
        <f>IF(LEFT($C3,1)=H$1,50-SUMPRODUCT(($A$2:$A3&lt;&gt;$A3)*(LEFT($C$2:$C3,1)=H$1)),"")</f>
      </c>
    </row>
    <row r="4" spans="1:8" ht="12.75">
      <c r="A4">
        <v>3</v>
      </c>
      <c r="B4" t="s">
        <v>59</v>
      </c>
      <c r="C4" t="s">
        <v>16</v>
      </c>
      <c r="D4" t="s">
        <v>57</v>
      </c>
      <c r="E4">
        <v>170</v>
      </c>
      <c r="G4" s="10">
        <f>IF(LEFT($C4,1)=G$1,50-SUMPRODUCT(($A$2:$A4&lt;&gt;$A4)*(LEFT($C$2:$C4,1)=G$1)),"")</f>
        <v>48</v>
      </c>
      <c r="H4" s="10">
        <f>IF(LEFT($C4,1)=H$1,50-SUMPRODUCT(($A$2:$A4&lt;&gt;$A4)*(LEFT($C$2:$C4,1)=H$1)),"")</f>
      </c>
    </row>
    <row r="5" spans="1:8" ht="12.75">
      <c r="A5">
        <v>4</v>
      </c>
      <c r="B5" t="s">
        <v>19</v>
      </c>
      <c r="C5" t="s">
        <v>16</v>
      </c>
      <c r="D5" t="s">
        <v>0</v>
      </c>
      <c r="E5">
        <v>160</v>
      </c>
      <c r="G5" s="10">
        <f>IF(LEFT($C5,1)=G$1,50-SUMPRODUCT(($A$2:$A5&lt;&gt;$A5)*(LEFT($C$2:$C5,1)=G$1)),"")</f>
        <v>47</v>
      </c>
      <c r="H5" s="10">
        <f>IF(LEFT($C5,1)=H$1,50-SUMPRODUCT(($A$2:$A5&lt;&gt;$A5)*(LEFT($C$2:$C5,1)=H$1)),"")</f>
      </c>
    </row>
    <row r="6" spans="1:8" ht="12.75">
      <c r="A6">
        <v>5</v>
      </c>
      <c r="B6" t="s">
        <v>36</v>
      </c>
      <c r="C6" t="s">
        <v>16</v>
      </c>
      <c r="D6" t="s">
        <v>0</v>
      </c>
      <c r="E6">
        <v>150</v>
      </c>
      <c r="G6" s="10">
        <f>IF(LEFT($C6,1)=G$1,50-SUMPRODUCT(($A$2:$A6&lt;&gt;$A6)*(LEFT($C$2:$C6,1)=G$1)),"")</f>
        <v>46</v>
      </c>
      <c r="H6" s="10">
        <f>IF(LEFT($C6,1)=H$1,50-SUMPRODUCT(($A$2:$A6&lt;&gt;$A6)*(LEFT($C$2:$C6,1)=H$1)),"")</f>
      </c>
    </row>
    <row r="7" spans="1:8" ht="12.75">
      <c r="A7">
        <v>6</v>
      </c>
      <c r="B7" t="s">
        <v>60</v>
      </c>
      <c r="C7" t="s">
        <v>20</v>
      </c>
      <c r="E7">
        <v>145</v>
      </c>
      <c r="G7" s="10">
        <f>IF(LEFT($C7,1)=G$1,50-SUMPRODUCT(($A$2:$A7&lt;&gt;$A7)*(LEFT($C$2:$C7,1)=G$1)),"")</f>
      </c>
      <c r="H7" s="10">
        <f>IF(LEFT($C7,1)=H$1,50-SUMPRODUCT(($A$2:$A7&lt;&gt;$A7)*(LEFT($C$2:$C7,1)=H$1)),"")</f>
        <v>50</v>
      </c>
    </row>
    <row r="8" spans="1:8" ht="12.75">
      <c r="A8">
        <v>6</v>
      </c>
      <c r="B8" t="s">
        <v>61</v>
      </c>
      <c r="C8" t="s">
        <v>16</v>
      </c>
      <c r="E8">
        <v>145</v>
      </c>
      <c r="G8" s="10">
        <f>IF(LEFT($C8,1)=G$1,50-SUMPRODUCT(($A$2:$A8&lt;&gt;$A8)*(LEFT($C$2:$C8,1)=G$1)),"")</f>
        <v>45</v>
      </c>
      <c r="H8" s="10">
        <f>IF(LEFT($C8,1)=H$1,50-SUMPRODUCT(($A$2:$A8&lt;&gt;$A8)*(LEFT($C$2:$C8,1)=H$1)),"")</f>
      </c>
    </row>
    <row r="9" spans="1:8" ht="12.75">
      <c r="A9">
        <v>8</v>
      </c>
      <c r="B9" t="s">
        <v>31</v>
      </c>
      <c r="C9" t="s">
        <v>16</v>
      </c>
      <c r="D9" t="s">
        <v>0</v>
      </c>
      <c r="E9">
        <v>140</v>
      </c>
      <c r="G9" s="10">
        <f>IF(LEFT($C9,1)=G$1,50-SUMPRODUCT(($A$2:$A9&lt;&gt;$A9)*(LEFT($C$2:$C9,1)=G$1)),"")</f>
        <v>44</v>
      </c>
      <c r="H9" s="10">
        <f>IF(LEFT($C9,1)=H$1,50-SUMPRODUCT(($A$2:$A9&lt;&gt;$A9)*(LEFT($C$2:$C9,1)=H$1)),"")</f>
      </c>
    </row>
    <row r="10" spans="1:8" ht="12.75">
      <c r="A10">
        <v>9</v>
      </c>
      <c r="B10" t="s">
        <v>50</v>
      </c>
      <c r="C10" t="s">
        <v>16</v>
      </c>
      <c r="D10" t="s">
        <v>0</v>
      </c>
      <c r="E10">
        <v>135</v>
      </c>
      <c r="G10" s="10">
        <f>IF(LEFT($C10,1)=G$1,50-SUMPRODUCT(($A$2:$A10&lt;&gt;$A10)*(LEFT($C$2:$C10,1)=G$1)),"")</f>
        <v>43</v>
      </c>
      <c r="H10" s="10">
        <f>IF(LEFT($C10,1)=H$1,50-SUMPRODUCT(($A$2:$A10&lt;&gt;$A10)*(LEFT($C$2:$C10,1)=H$1)),"")</f>
      </c>
    </row>
    <row r="11" spans="1:8" ht="12.75">
      <c r="A11">
        <v>10</v>
      </c>
      <c r="B11" t="s">
        <v>63</v>
      </c>
      <c r="C11" t="s">
        <v>16</v>
      </c>
      <c r="D11" t="s">
        <v>91</v>
      </c>
      <c r="E11">
        <v>120</v>
      </c>
      <c r="G11" s="10">
        <f>IF(LEFT($C11,1)=G$1,50-SUMPRODUCT(($A$2:$A11&lt;&gt;$A11)*(LEFT($C$2:$C11,1)=G$1)),"")</f>
        <v>42</v>
      </c>
      <c r="H11" s="10">
        <f>IF(LEFT($C11,1)=H$1,50-SUMPRODUCT(($A$2:$A11&lt;&gt;$A11)*(LEFT($C$2:$C11,1)=H$1)),"")</f>
      </c>
    </row>
    <row r="12" spans="1:8" ht="12.75">
      <c r="A12">
        <v>10</v>
      </c>
      <c r="B12" t="s">
        <v>62</v>
      </c>
      <c r="C12" t="s">
        <v>16</v>
      </c>
      <c r="D12" t="s">
        <v>0</v>
      </c>
      <c r="E12">
        <v>120</v>
      </c>
      <c r="G12" s="10">
        <f>IF(LEFT($C12,1)=G$1,50-SUMPRODUCT(($A$2:$A12&lt;&gt;$A12)*(LEFT($C$2:$C12,1)=G$1)),"")</f>
        <v>42</v>
      </c>
      <c r="H12" s="10">
        <f>IF(LEFT($C12,1)=H$1,50-SUMPRODUCT(($A$2:$A12&lt;&gt;$A12)*(LEFT($C$2:$C12,1)=H$1)),"")</f>
      </c>
    </row>
    <row r="13" spans="1:8" ht="12.75">
      <c r="A13">
        <v>12</v>
      </c>
      <c r="B13" t="s">
        <v>44</v>
      </c>
      <c r="C13" t="s">
        <v>16</v>
      </c>
      <c r="D13" t="s">
        <v>0</v>
      </c>
      <c r="E13">
        <v>105</v>
      </c>
      <c r="G13" s="10">
        <f>IF(LEFT($C13,1)=G$1,50-SUMPRODUCT(($A$2:$A13&lt;&gt;$A13)*(LEFT($C$2:$C13,1)=G$1)),"")</f>
        <v>40</v>
      </c>
      <c r="H13" s="10">
        <f>IF(LEFT($C13,1)=H$1,50-SUMPRODUCT(($A$2:$A13&lt;&gt;$A13)*(LEFT($C$2:$C13,1)=H$1)),"")</f>
      </c>
    </row>
    <row r="14" spans="1:8" ht="12.75">
      <c r="A14">
        <v>14</v>
      </c>
      <c r="B14" t="s">
        <v>64</v>
      </c>
      <c r="C14" t="s">
        <v>16</v>
      </c>
      <c r="E14">
        <v>90</v>
      </c>
      <c r="G14" s="10">
        <f>IF(LEFT($C14,1)=G$1,50-SUMPRODUCT(($A$2:$A14&lt;&gt;$A14)*(LEFT($C$2:$C14,1)=G$1)),"")</f>
        <v>39</v>
      </c>
      <c r="H14" s="10">
        <f>IF(LEFT($C14,1)=H$1,50-SUMPRODUCT(($A$2:$A14&lt;&gt;$A14)*(LEFT($C$2:$C14,1)=H$1)),"")</f>
      </c>
    </row>
    <row r="15" spans="1:8" ht="12.75">
      <c r="A15">
        <v>15</v>
      </c>
      <c r="B15" t="s">
        <v>65</v>
      </c>
      <c r="C15" t="s">
        <v>16</v>
      </c>
      <c r="E15">
        <v>20</v>
      </c>
      <c r="G15" s="10">
        <f>IF(LEFT($C15,1)=G$1,50-SUMPRODUCT(($A$2:$A15&lt;&gt;$A15)*(LEFT($C$2:$C15,1)=G$1)),"")</f>
        <v>38</v>
      </c>
      <c r="H15" s="10">
        <f>IF(LEFT($C15,1)=H$1,50-SUMPRODUCT(($A$2:$A15&lt;&gt;$A15)*(LEFT($C$2:$C15,1)=H$1)),"")</f>
      </c>
    </row>
    <row r="16" spans="1:8" ht="12.75">
      <c r="A16" t="s">
        <v>58</v>
      </c>
      <c r="B16" t="s">
        <v>12</v>
      </c>
      <c r="C16" t="s">
        <v>16</v>
      </c>
      <c r="D16" t="s">
        <v>0</v>
      </c>
      <c r="G16" s="10">
        <v>0</v>
      </c>
      <c r="H16" s="10">
        <f>IF(LEFT($C16,1)=H$1,50-SUMPRODUCT(($A$2:$A16&lt;&gt;$A16)*(LEFT($C$2:$C16,1)=H$1)),"")</f>
      </c>
    </row>
    <row r="17" spans="1:8" ht="12.75">
      <c r="A17" t="s">
        <v>58</v>
      </c>
      <c r="B17" t="s">
        <v>1</v>
      </c>
      <c r="C17" t="s">
        <v>16</v>
      </c>
      <c r="D17" t="s">
        <v>0</v>
      </c>
      <c r="E17">
        <v>200</v>
      </c>
      <c r="G17" s="10">
        <v>0</v>
      </c>
      <c r="H17" s="10">
        <f>IF(LEFT($C17,1)=H$1,50-SUMPRODUCT(($A$2:$A17&lt;&gt;$A17)*(LEFT($C$2:$C17,1)=H$1)),"")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1" sqref="M11"/>
    </sheetView>
  </sheetViews>
  <sheetFormatPr defaultColWidth="9.140625" defaultRowHeight="12.75"/>
  <cols>
    <col min="1" max="1" width="5.28125" style="0" bestFit="1" customWidth="1"/>
    <col min="2" max="2" width="18.421875" style="0" bestFit="1" customWidth="1"/>
    <col min="3" max="4" width="11.57421875" style="0" bestFit="1" customWidth="1"/>
    <col min="5" max="5" width="11.57421875" style="3" bestFit="1" customWidth="1"/>
    <col min="6" max="6" width="11.57421875" style="0" customWidth="1"/>
    <col min="7" max="7" width="7.140625" style="0" bestFit="1" customWidth="1"/>
    <col min="8" max="8" width="8.7109375" style="0" bestFit="1" customWidth="1"/>
    <col min="9" max="9" width="10.421875" style="0" bestFit="1" customWidth="1"/>
    <col min="10" max="10" width="21.8515625" style="0" customWidth="1"/>
    <col min="11" max="11" width="6.28125" style="0" bestFit="1" customWidth="1"/>
    <col min="12" max="12" width="4.00390625" style="0" bestFit="1" customWidth="1"/>
    <col min="13" max="16384" width="21.8515625" style="0" customWidth="1"/>
  </cols>
  <sheetData>
    <row r="1" spans="1:12" ht="12.75">
      <c r="A1" t="s">
        <v>9</v>
      </c>
      <c r="B1" s="4" t="s">
        <v>3</v>
      </c>
      <c r="C1" s="4" t="s">
        <v>67</v>
      </c>
      <c r="D1" s="4" t="s">
        <v>4</v>
      </c>
      <c r="E1" s="4" t="s">
        <v>68</v>
      </c>
      <c r="F1" s="4" t="s">
        <v>69</v>
      </c>
      <c r="G1" s="4" t="s">
        <v>10</v>
      </c>
      <c r="H1" s="4" t="s">
        <v>70</v>
      </c>
      <c r="I1" s="4" t="s">
        <v>71</v>
      </c>
      <c r="K1" s="12" t="s">
        <v>16</v>
      </c>
      <c r="L1" s="12" t="s">
        <v>20</v>
      </c>
    </row>
    <row r="2" spans="1:12" ht="12.75">
      <c r="A2">
        <v>1</v>
      </c>
      <c r="B2" s="7" t="s">
        <v>72</v>
      </c>
      <c r="C2" s="7" t="s">
        <v>28</v>
      </c>
      <c r="D2" s="7" t="s">
        <v>0</v>
      </c>
      <c r="E2" s="8">
        <v>100</v>
      </c>
      <c r="F2" s="8">
        <v>150</v>
      </c>
      <c r="G2" s="9">
        <v>0.030601851851851852</v>
      </c>
      <c r="H2" s="8">
        <v>0</v>
      </c>
      <c r="I2" s="8">
        <v>170</v>
      </c>
      <c r="K2" s="10">
        <f>IF(LEFT($C2,1)=K$1,50-SUMPRODUCT(($A$2:$A2&lt;&gt;$A2)*(LEFT($C$2:$C2,1)=K$1)),"")</f>
        <v>50</v>
      </c>
      <c r="L2" s="10">
        <f>IF(LEFT($C2,1)=L$1,50-SUMPRODUCT(($A$2:$A2&lt;&gt;$A2)*(LEFT($C$2:$C2,1)=L$1)),"")</f>
      </c>
    </row>
    <row r="3" spans="1:12" ht="12.75">
      <c r="A3">
        <v>2</v>
      </c>
      <c r="B3" s="7" t="s">
        <v>1</v>
      </c>
      <c r="C3" s="7" t="s">
        <v>28</v>
      </c>
      <c r="D3" s="7" t="s">
        <v>0</v>
      </c>
      <c r="E3" s="8">
        <v>100</v>
      </c>
      <c r="F3" s="8">
        <v>150</v>
      </c>
      <c r="G3" s="9">
        <v>0.03070601851851852</v>
      </c>
      <c r="H3" s="8">
        <v>0</v>
      </c>
      <c r="I3" s="8">
        <v>170</v>
      </c>
      <c r="K3" s="10">
        <f>IF(LEFT($C3,1)=K$1,50-SUMPRODUCT(($A$2:$A3&lt;&gt;$A3)*(LEFT($C$2:$C3,1)=K$1)),"")</f>
        <v>49</v>
      </c>
      <c r="L3" s="10">
        <f>IF(LEFT($C3,1)=L$1,50-SUMPRODUCT(($A$2:$A3&lt;&gt;$A3)*(LEFT($C$2:$C3,1)=L$1)),"")</f>
      </c>
    </row>
    <row r="4" spans="1:12" ht="12.75">
      <c r="A4">
        <v>3</v>
      </c>
      <c r="B4" s="7" t="s">
        <v>42</v>
      </c>
      <c r="C4" s="7" t="s">
        <v>22</v>
      </c>
      <c r="D4" s="7" t="s">
        <v>15</v>
      </c>
      <c r="E4" s="8">
        <v>60</v>
      </c>
      <c r="F4" s="8">
        <v>110</v>
      </c>
      <c r="G4" s="9">
        <v>0.03125</v>
      </c>
      <c r="H4" s="8">
        <v>0</v>
      </c>
      <c r="I4" s="8">
        <v>160</v>
      </c>
      <c r="K4" s="10">
        <f>IF(LEFT($C4,1)=K$1,50-SUMPRODUCT(($A$2:$A4&lt;&gt;$A4)*(LEFT($C$2:$C4,1)=K$1)),"")</f>
      </c>
      <c r="L4" s="10">
        <f>IF(LEFT($C4,1)=L$1,50-SUMPRODUCT(($A$2:$A4&lt;&gt;$A4)*(LEFT($C$2:$C4,1)=L$1)),"")</f>
        <v>50</v>
      </c>
    </row>
    <row r="5" spans="1:12" ht="12.75">
      <c r="A5">
        <v>4</v>
      </c>
      <c r="B5" s="7" t="s">
        <v>37</v>
      </c>
      <c r="C5" s="7" t="s">
        <v>24</v>
      </c>
      <c r="D5" s="7" t="s">
        <v>57</v>
      </c>
      <c r="E5" s="8">
        <v>140</v>
      </c>
      <c r="F5" s="8">
        <v>40</v>
      </c>
      <c r="G5" s="9">
        <v>0.03194444444444445</v>
      </c>
      <c r="H5" s="8">
        <v>10</v>
      </c>
      <c r="I5" s="8">
        <v>160</v>
      </c>
      <c r="K5" s="10">
        <f>IF(LEFT($C5,1)=K$1,50-SUMPRODUCT(($A$2:$A5&lt;&gt;$A5)*(LEFT($C$2:$C5,1)=K$1)),"")</f>
        <v>48</v>
      </c>
      <c r="L5" s="10">
        <f>IF(LEFT($C5,1)=L$1,50-SUMPRODUCT(($A$2:$A5&lt;&gt;$A5)*(LEFT($C$2:$C5,1)=L$1)),"")</f>
      </c>
    </row>
    <row r="6" spans="1:12" ht="12.75">
      <c r="A6">
        <v>5</v>
      </c>
      <c r="B6" s="7" t="s">
        <v>44</v>
      </c>
      <c r="C6" s="7" t="s">
        <v>27</v>
      </c>
      <c r="D6" s="7" t="s">
        <v>0</v>
      </c>
      <c r="E6" s="8">
        <v>70</v>
      </c>
      <c r="F6" s="8">
        <v>90</v>
      </c>
      <c r="G6" s="9">
        <v>0.03125</v>
      </c>
      <c r="H6" s="8">
        <v>0</v>
      </c>
      <c r="I6" s="8">
        <v>150</v>
      </c>
      <c r="K6" s="10">
        <f>IF(LEFT($C6,1)=K$1,50-SUMPRODUCT(($A$2:$A6&lt;&gt;$A6)*(LEFT($C$2:$C6,1)=K$1)),"")</f>
        <v>47</v>
      </c>
      <c r="L6" s="10">
        <f>IF(LEFT($C6,1)=L$1,50-SUMPRODUCT(($A$2:$A6&lt;&gt;$A6)*(LEFT($C$2:$C6,1)=L$1)),"")</f>
      </c>
    </row>
    <row r="7" spans="1:12" ht="12.75">
      <c r="A7">
        <v>6</v>
      </c>
      <c r="B7" s="7" t="s">
        <v>33</v>
      </c>
      <c r="C7" s="7" t="s">
        <v>21</v>
      </c>
      <c r="D7" s="7" t="s">
        <v>0</v>
      </c>
      <c r="E7" s="8">
        <v>140</v>
      </c>
      <c r="F7" s="8">
        <v>40</v>
      </c>
      <c r="G7" s="9">
        <v>0.03263888888888889</v>
      </c>
      <c r="H7" s="8">
        <v>20</v>
      </c>
      <c r="I7" s="8">
        <v>140</v>
      </c>
      <c r="K7" s="10">
        <f>IF(LEFT($C7,1)=K$1,50-SUMPRODUCT(($A$2:$A7&lt;&gt;$A7)*(LEFT($C$2:$C7,1)=K$1)),"")</f>
        <v>46</v>
      </c>
      <c r="L7" s="10">
        <f>IF(LEFT($C7,1)=L$1,50-SUMPRODUCT(($A$2:$A7&lt;&gt;$A7)*(LEFT($C$2:$C7,1)=L$1)),"")</f>
      </c>
    </row>
    <row r="8" spans="1:12" ht="12.75">
      <c r="A8">
        <v>7</v>
      </c>
      <c r="B8" s="7" t="s">
        <v>73</v>
      </c>
      <c r="C8" s="7" t="s">
        <v>21</v>
      </c>
      <c r="D8" s="7" t="s">
        <v>0</v>
      </c>
      <c r="E8" s="8">
        <v>140</v>
      </c>
      <c r="F8" s="8">
        <v>30</v>
      </c>
      <c r="G8" s="9">
        <v>0.032407407407407406</v>
      </c>
      <c r="H8" s="8">
        <v>20</v>
      </c>
      <c r="I8" s="8">
        <v>140</v>
      </c>
      <c r="K8" s="10">
        <f>IF(LEFT($C8,1)=K$1,50-SUMPRODUCT(($A$2:$A8&lt;&gt;$A8)*(LEFT($C$2:$C8,1)=K$1)),"")</f>
        <v>45</v>
      </c>
      <c r="L8" s="10">
        <f>IF(LEFT($C8,1)=L$1,50-SUMPRODUCT(($A$2:$A8&lt;&gt;$A8)*(LEFT($C$2:$C8,1)=L$1)),"")</f>
      </c>
    </row>
    <row r="9" spans="1:12" ht="12.75">
      <c r="A9">
        <v>8</v>
      </c>
      <c r="B9" s="7" t="s">
        <v>36</v>
      </c>
      <c r="C9" s="7" t="s">
        <v>24</v>
      </c>
      <c r="D9" s="7" t="s">
        <v>0</v>
      </c>
      <c r="E9" s="8">
        <v>10</v>
      </c>
      <c r="F9" s="8">
        <v>130</v>
      </c>
      <c r="G9" s="9">
        <v>0.030868055555555555</v>
      </c>
      <c r="H9" s="8">
        <v>0</v>
      </c>
      <c r="I9" s="8">
        <v>130</v>
      </c>
      <c r="K9" s="10">
        <f>IF(LEFT($C9,1)=K$1,50-SUMPRODUCT(($A$2:$A9&lt;&gt;$A9)*(LEFT($C$2:$C9,1)=K$1)),"")</f>
        <v>44</v>
      </c>
      <c r="L9" s="10">
        <f>IF(LEFT($C9,1)=L$1,50-SUMPRODUCT(($A$2:$A9&lt;&gt;$A9)*(LEFT($C$2:$C9,1)=L$1)),"")</f>
      </c>
    </row>
    <row r="10" spans="1:12" ht="12.75">
      <c r="A10">
        <v>9</v>
      </c>
      <c r="B10" s="7" t="s">
        <v>74</v>
      </c>
      <c r="C10" s="7" t="s">
        <v>26</v>
      </c>
      <c r="D10" s="7" t="s">
        <v>0</v>
      </c>
      <c r="E10" s="8">
        <v>100</v>
      </c>
      <c r="F10" s="8">
        <v>40</v>
      </c>
      <c r="G10" s="9">
        <v>0.03125</v>
      </c>
      <c r="H10" s="8">
        <v>0</v>
      </c>
      <c r="I10" s="8">
        <v>130</v>
      </c>
      <c r="K10" s="10">
        <f>IF(LEFT($C10,1)=K$1,50-SUMPRODUCT(($A$2:$A10&lt;&gt;$A10)*(LEFT($C$2:$C10,1)=K$1)),"")</f>
      </c>
      <c r="L10" s="10">
        <f>IF(LEFT($C10,1)=L$1,50-SUMPRODUCT(($A$2:$A10&lt;&gt;$A10)*(LEFT($C$2:$C10,1)=L$1)),"")</f>
        <v>49</v>
      </c>
    </row>
    <row r="11" spans="1:12" ht="12.75">
      <c r="A11">
        <v>10</v>
      </c>
      <c r="B11" s="7" t="s">
        <v>19</v>
      </c>
      <c r="C11" s="7" t="s">
        <v>23</v>
      </c>
      <c r="D11" s="7" t="s">
        <v>0</v>
      </c>
      <c r="E11" s="8">
        <v>90</v>
      </c>
      <c r="F11" s="8">
        <v>40</v>
      </c>
      <c r="G11" s="9">
        <v>0.029456018518518517</v>
      </c>
      <c r="H11" s="8">
        <v>0</v>
      </c>
      <c r="I11" s="8">
        <v>120</v>
      </c>
      <c r="K11" s="10">
        <f>IF(LEFT($C11,1)=K$1,50-SUMPRODUCT(($A$2:$A11&lt;&gt;$A11)*(LEFT($C$2:$C11,1)=K$1)),"")</f>
        <v>43</v>
      </c>
      <c r="L11" s="10">
        <f>IF(LEFT($C11,1)=L$1,50-SUMPRODUCT(($A$2:$A11&lt;&gt;$A11)*(LEFT($C$2:$C11,1)=L$1)),"")</f>
      </c>
    </row>
    <row r="12" spans="1:12" ht="12.75">
      <c r="A12">
        <v>11</v>
      </c>
      <c r="B12" s="7" t="s">
        <v>75</v>
      </c>
      <c r="C12" s="7" t="s">
        <v>21</v>
      </c>
      <c r="D12" s="7" t="s">
        <v>15</v>
      </c>
      <c r="E12" s="8">
        <v>60</v>
      </c>
      <c r="F12" s="8">
        <v>140</v>
      </c>
      <c r="G12" s="9">
        <v>0.03599537037037037</v>
      </c>
      <c r="H12" s="8">
        <v>70</v>
      </c>
      <c r="I12" s="8">
        <v>120</v>
      </c>
      <c r="K12" s="10">
        <f>IF(LEFT($C12,1)=K$1,50-SUMPRODUCT(($A$2:$A12&lt;&gt;$A12)*(LEFT($C$2:$C12,1)=K$1)),"")</f>
        <v>42</v>
      </c>
      <c r="L12" s="10">
        <f>IF(LEFT($C12,1)=L$1,50-SUMPRODUCT(($A$2:$A12&lt;&gt;$A12)*(LEFT($C$2:$C12,1)=L$1)),"")</f>
      </c>
    </row>
    <row r="13" spans="1:12" ht="12.75">
      <c r="A13">
        <v>12</v>
      </c>
      <c r="B13" s="7" t="s">
        <v>14</v>
      </c>
      <c r="C13" s="7" t="s">
        <v>27</v>
      </c>
      <c r="D13" s="7" t="s">
        <v>0</v>
      </c>
      <c r="E13" s="8">
        <v>120</v>
      </c>
      <c r="F13" s="8">
        <v>0</v>
      </c>
      <c r="G13" s="9">
        <v>0.03125</v>
      </c>
      <c r="H13" s="8">
        <v>0</v>
      </c>
      <c r="I13" s="8">
        <v>110</v>
      </c>
      <c r="K13" s="10">
        <f>IF(LEFT($C13,1)=K$1,50-SUMPRODUCT(($A$2:$A13&lt;&gt;$A13)*(LEFT($C$2:$C13,1)=K$1)),"")</f>
        <v>41</v>
      </c>
      <c r="L13" s="10">
        <f>IF(LEFT($C13,1)=L$1,50-SUMPRODUCT(($A$2:$A13&lt;&gt;$A13)*(LEFT($C$2:$C13,1)=L$1)),"")</f>
      </c>
    </row>
    <row r="14" spans="1:12" ht="12.75">
      <c r="A14">
        <v>13</v>
      </c>
      <c r="B14" s="7" t="s">
        <v>53</v>
      </c>
      <c r="C14" s="7" t="s">
        <v>22</v>
      </c>
      <c r="D14" s="7" t="s">
        <v>15</v>
      </c>
      <c r="E14" s="8">
        <v>90</v>
      </c>
      <c r="F14" s="8">
        <v>50</v>
      </c>
      <c r="G14" s="9">
        <v>0.03263888888888889</v>
      </c>
      <c r="H14" s="8">
        <v>20</v>
      </c>
      <c r="I14" s="8">
        <v>110</v>
      </c>
      <c r="K14" s="10">
        <f>IF(LEFT($C14,1)=K$1,50-SUMPRODUCT(($A$2:$A14&lt;&gt;$A14)*(LEFT($C$2:$C14,1)=K$1)),"")</f>
      </c>
      <c r="L14" s="10">
        <f>IF(LEFT($C14,1)=L$1,50-SUMPRODUCT(($A$2:$A14&lt;&gt;$A14)*(LEFT($C$2:$C14,1)=L$1)),"")</f>
        <v>48</v>
      </c>
    </row>
    <row r="15" spans="1:12" ht="12.75">
      <c r="A15">
        <v>14</v>
      </c>
      <c r="B15" s="7" t="s">
        <v>52</v>
      </c>
      <c r="C15" s="7" t="s">
        <v>25</v>
      </c>
      <c r="D15" s="7" t="s">
        <v>15</v>
      </c>
      <c r="E15" s="8">
        <v>80</v>
      </c>
      <c r="F15" s="8">
        <v>30</v>
      </c>
      <c r="G15" s="9">
        <v>0.02872685185185185</v>
      </c>
      <c r="H15" s="8">
        <v>0</v>
      </c>
      <c r="I15" s="8">
        <v>110</v>
      </c>
      <c r="K15" s="10">
        <f>IF(LEFT($C15,1)=K$1,50-SUMPRODUCT(($A$2:$A15&lt;&gt;$A15)*(LEFT($C$2:$C15,1)=K$1)),"")</f>
        <v>40</v>
      </c>
      <c r="L15" s="10">
        <f>IF(LEFT($C15,1)=L$1,50-SUMPRODUCT(($A$2:$A15&lt;&gt;$A15)*(LEFT($C$2:$C15,1)=L$1)),"")</f>
      </c>
    </row>
    <row r="16" spans="1:12" ht="12.75">
      <c r="A16">
        <v>15</v>
      </c>
      <c r="B16" s="7" t="s">
        <v>76</v>
      </c>
      <c r="C16" s="7" t="s">
        <v>77</v>
      </c>
      <c r="D16" s="7" t="s">
        <v>0</v>
      </c>
      <c r="E16" s="8">
        <v>0</v>
      </c>
      <c r="F16" s="8">
        <v>110</v>
      </c>
      <c r="G16" s="9">
        <v>0.03125</v>
      </c>
      <c r="H16" s="8">
        <v>0</v>
      </c>
      <c r="I16" s="8">
        <v>100</v>
      </c>
      <c r="K16" s="10">
        <f>IF(LEFT($C16,1)=K$1,50-SUMPRODUCT(($A$2:$A16&lt;&gt;$A16)*(LEFT($C$2:$C16,1)=K$1)),"")</f>
        <v>39</v>
      </c>
      <c r="L16" s="10">
        <f>IF(LEFT($C16,1)=L$1,50-SUMPRODUCT(($A$2:$A16&lt;&gt;$A16)*(LEFT($C$2:$C16,1)=L$1)),"")</f>
      </c>
    </row>
    <row r="17" spans="1:12" ht="12.75">
      <c r="A17">
        <v>16</v>
      </c>
      <c r="B17" s="7" t="s">
        <v>78</v>
      </c>
      <c r="C17" s="7" t="s">
        <v>28</v>
      </c>
      <c r="D17" s="7" t="s">
        <v>15</v>
      </c>
      <c r="E17" s="8">
        <v>90</v>
      </c>
      <c r="F17" s="8">
        <v>70</v>
      </c>
      <c r="G17" s="9">
        <v>0.03471064814814815</v>
      </c>
      <c r="H17" s="8">
        <v>50</v>
      </c>
      <c r="I17" s="8">
        <v>100</v>
      </c>
      <c r="K17" s="10">
        <f>IF(LEFT($C17,1)=K$1,50-SUMPRODUCT(($A$2:$A17&lt;&gt;$A17)*(LEFT($C$2:$C17,1)=K$1)),"")</f>
        <v>38</v>
      </c>
      <c r="L17" s="10">
        <f>IF(LEFT($C17,1)=L$1,50-SUMPRODUCT(($A$2:$A17&lt;&gt;$A17)*(LEFT($C$2:$C17,1)=L$1)),"")</f>
      </c>
    </row>
    <row r="18" spans="1:12" ht="12.75">
      <c r="A18">
        <v>17</v>
      </c>
      <c r="B18" s="7" t="s">
        <v>79</v>
      </c>
      <c r="C18" s="7" t="s">
        <v>23</v>
      </c>
      <c r="D18" s="7" t="s">
        <v>0</v>
      </c>
      <c r="E18" s="8">
        <v>70</v>
      </c>
      <c r="F18" s="8">
        <v>30</v>
      </c>
      <c r="G18" s="9">
        <v>0.026331018518518517</v>
      </c>
      <c r="H18" s="8">
        <v>0</v>
      </c>
      <c r="I18" s="8">
        <v>80</v>
      </c>
      <c r="K18" s="10">
        <f>IF(LEFT($C18,1)=K$1,50-SUMPRODUCT(($A$2:$A18&lt;&gt;$A18)*(LEFT($C$2:$C18,1)=K$1)),"")</f>
        <v>37</v>
      </c>
      <c r="L18" s="10">
        <f>IF(LEFT($C18,1)=L$1,50-SUMPRODUCT(($A$2:$A18&lt;&gt;$A18)*(LEFT($C$2:$C18,1)=L$1)),"")</f>
      </c>
    </row>
    <row r="19" spans="1:12" ht="12.75">
      <c r="A19">
        <v>18</v>
      </c>
      <c r="B19" s="7" t="s">
        <v>48</v>
      </c>
      <c r="C19" s="7" t="s">
        <v>21</v>
      </c>
      <c r="D19" s="7" t="s">
        <v>80</v>
      </c>
      <c r="E19" s="8">
        <v>100</v>
      </c>
      <c r="F19" s="8">
        <v>0</v>
      </c>
      <c r="G19" s="9">
        <v>0.030983796296296297</v>
      </c>
      <c r="H19" s="8">
        <v>0</v>
      </c>
      <c r="I19" s="8">
        <v>70</v>
      </c>
      <c r="K19" s="10">
        <f>IF(LEFT($C19,1)=K$1,50-SUMPRODUCT(($A$2:$A19&lt;&gt;$A19)*(LEFT($C$2:$C19,1)=K$1)),"")</f>
        <v>36</v>
      </c>
      <c r="L19" s="10">
        <f>IF(LEFT($C19,1)=L$1,50-SUMPRODUCT(($A$2:$A19&lt;&gt;$A19)*(LEFT($C$2:$C19,1)=L$1)),"")</f>
      </c>
    </row>
    <row r="20" spans="1:12" ht="12.75">
      <c r="A20">
        <v>19</v>
      </c>
      <c r="B20" s="7" t="s">
        <v>81</v>
      </c>
      <c r="C20" s="7" t="s">
        <v>21</v>
      </c>
      <c r="D20" s="7" t="s">
        <v>82</v>
      </c>
      <c r="E20" s="8">
        <v>80</v>
      </c>
      <c r="F20" s="8">
        <v>40</v>
      </c>
      <c r="G20" s="9">
        <v>0.033796296296296297</v>
      </c>
      <c r="H20" s="8">
        <v>40</v>
      </c>
      <c r="I20" s="8">
        <v>50</v>
      </c>
      <c r="K20" s="10">
        <f>IF(LEFT($C20,1)=K$1,50-SUMPRODUCT(($A$2:$A20&lt;&gt;$A20)*(LEFT($C$2:$C20,1)=K$1)),"")</f>
        <v>35</v>
      </c>
      <c r="L20" s="10">
        <f>IF(LEFT($C20,1)=L$1,50-SUMPRODUCT(($A$2:$A20&lt;&gt;$A20)*(LEFT($C$2:$C20,1)=L$1)),"")</f>
      </c>
    </row>
    <row r="21" spans="1:12" ht="12.75">
      <c r="A21">
        <v>20</v>
      </c>
      <c r="B21" s="7" t="s">
        <v>49</v>
      </c>
      <c r="C21" s="7" t="s">
        <v>21</v>
      </c>
      <c r="D21" s="7" t="s">
        <v>0</v>
      </c>
      <c r="E21" s="8">
        <v>70</v>
      </c>
      <c r="F21" s="8">
        <v>0</v>
      </c>
      <c r="G21" s="9">
        <v>0.030497685185185183</v>
      </c>
      <c r="H21" s="8">
        <v>0</v>
      </c>
      <c r="I21" s="8">
        <v>10</v>
      </c>
      <c r="K21" s="10">
        <f>IF(LEFT($C21,1)=K$1,50-SUMPRODUCT(($A$2:$A21&lt;&gt;$A21)*(LEFT($C$2:$C21,1)=K$1)),"")</f>
        <v>34</v>
      </c>
      <c r="L21" s="10">
        <f>IF(LEFT($C21,1)=L$1,50-SUMPRODUCT(($A$2:$A21&lt;&gt;$A21)*(LEFT($C$2:$C21,1)=L$1)),"")</f>
      </c>
    </row>
    <row r="22" spans="1:12" ht="12.75">
      <c r="A22">
        <v>21</v>
      </c>
      <c r="B22" s="7" t="s">
        <v>2</v>
      </c>
      <c r="C22" s="7" t="s">
        <v>27</v>
      </c>
      <c r="D22" s="7" t="s">
        <v>0</v>
      </c>
      <c r="E22" s="8">
        <v>0</v>
      </c>
      <c r="F22" s="8">
        <v>90</v>
      </c>
      <c r="G22" s="9">
        <v>0.03391203703703704</v>
      </c>
      <c r="H22" s="8">
        <v>40</v>
      </c>
      <c r="I22" s="8">
        <v>0</v>
      </c>
      <c r="K22" s="10">
        <f>IF(LEFT($C22,1)=K$1,50-SUMPRODUCT(($A$2:$A22&lt;&gt;$A22)*(LEFT($C$2:$C22,1)=K$1)),"")</f>
        <v>33</v>
      </c>
      <c r="L22" s="10">
        <f>IF(LEFT($C22,1)=L$1,50-SUMPRODUCT(($A$2:$A22&lt;&gt;$A22)*(LEFT($C$2:$C22,1)=L$1)),"")</f>
      </c>
    </row>
    <row r="23" spans="1:12" ht="12.75">
      <c r="A23">
        <v>22</v>
      </c>
      <c r="B23" s="7" t="s">
        <v>50</v>
      </c>
      <c r="C23" s="7" t="s">
        <v>24</v>
      </c>
      <c r="D23" s="7" t="s">
        <v>0</v>
      </c>
      <c r="E23" s="8">
        <v>40</v>
      </c>
      <c r="F23" s="8">
        <v>60</v>
      </c>
      <c r="G23" s="9">
        <v>0.037905092592592594</v>
      </c>
      <c r="H23" s="8">
        <v>90</v>
      </c>
      <c r="I23" s="8">
        <v>0</v>
      </c>
      <c r="K23" s="10">
        <f>IF(LEFT($C23,1)=K$1,50-SUMPRODUCT(($A$2:$A23&lt;&gt;$A23)*(LEFT($C$2:$C23,1)=K$1)),"")</f>
        <v>32</v>
      </c>
      <c r="L23" s="10">
        <f>IF(LEFT($C23,1)=L$1,50-SUMPRODUCT(($A$2:$A23&lt;&gt;$A23)*(LEFT($C$2:$C23,1)=L$1)),"")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H1" sqref="H1:I2"/>
    </sheetView>
  </sheetViews>
  <sheetFormatPr defaultColWidth="9.140625" defaultRowHeight="12.75"/>
  <cols>
    <col min="1" max="1" width="5.28125" style="0" bestFit="1" customWidth="1"/>
    <col min="2" max="2" width="18.421875" style="0" bestFit="1" customWidth="1"/>
    <col min="3" max="3" width="5.7109375" style="0" bestFit="1" customWidth="1"/>
    <col min="4" max="4" width="11.57421875" style="3" bestFit="1" customWidth="1"/>
    <col min="5" max="5" width="8.7109375" style="0" bestFit="1" customWidth="1"/>
    <col min="6" max="6" width="10.421875" style="0" bestFit="1" customWidth="1"/>
    <col min="7" max="7" width="21.8515625" style="0" customWidth="1"/>
    <col min="8" max="8" width="6.28125" style="0" bestFit="1" customWidth="1"/>
    <col min="9" max="9" width="4.00390625" style="0" bestFit="1" customWidth="1"/>
    <col min="10" max="16384" width="21.8515625" style="0" customWidth="1"/>
  </cols>
  <sheetData>
    <row r="1" spans="1:9" ht="12.75">
      <c r="A1" t="s">
        <v>9</v>
      </c>
      <c r="B1" s="4" t="s">
        <v>3</v>
      </c>
      <c r="C1" s="4" t="s">
        <v>67</v>
      </c>
      <c r="D1" s="4" t="s">
        <v>66</v>
      </c>
      <c r="E1" s="4" t="s">
        <v>70</v>
      </c>
      <c r="F1" s="4" t="s">
        <v>71</v>
      </c>
      <c r="H1" s="12" t="s">
        <v>16</v>
      </c>
      <c r="I1" s="12" t="s">
        <v>20</v>
      </c>
    </row>
    <row r="2" spans="1:9" ht="12.75">
      <c r="A2">
        <v>1</v>
      </c>
      <c r="B2" s="7" t="s">
        <v>1</v>
      </c>
      <c r="C2" s="7" t="s">
        <v>16</v>
      </c>
      <c r="D2" s="8">
        <v>440</v>
      </c>
      <c r="E2" s="8">
        <v>30</v>
      </c>
      <c r="F2" s="8">
        <v>410</v>
      </c>
      <c r="H2" s="10">
        <f>IF(LEFT($C2,1)=H$1,50-SUMPRODUCT(($A$2:$A2&lt;&gt;$A2)*(LEFT($C$2:$C2,1)=H$1)),"")</f>
        <v>50</v>
      </c>
      <c r="I2" s="10">
        <f>IF(LEFT($C2,1)=I$1,50-SUMPRODUCT(($A$2:$A2&lt;&gt;$A2)*(LEFT($C$2:$C2,1)=I$1)),"")</f>
      </c>
    </row>
    <row r="3" spans="1:9" ht="12.75">
      <c r="A3">
        <v>2</v>
      </c>
      <c r="B3" s="7" t="s">
        <v>35</v>
      </c>
      <c r="C3" s="7" t="s">
        <v>16</v>
      </c>
      <c r="D3" s="8">
        <v>420</v>
      </c>
      <c r="E3" s="8">
        <v>20</v>
      </c>
      <c r="F3" s="8">
        <v>400</v>
      </c>
      <c r="H3" s="10">
        <f>IF(LEFT($C3,1)=H$1,50-SUMPRODUCT(($A$2:$A3&lt;&gt;$A3)*(LEFT($C$2:$C3,1)=H$1)),"")</f>
        <v>49</v>
      </c>
      <c r="I3" s="10">
        <f>IF(LEFT($C3,1)=I$1,50-SUMPRODUCT(($A$2:$A3&lt;&gt;$A3)*(LEFT($C$2:$C3,1)=I$1)),"")</f>
      </c>
    </row>
    <row r="4" spans="1:9" ht="12.75">
      <c r="A4" t="s">
        <v>96</v>
      </c>
      <c r="B4" s="7" t="s">
        <v>99</v>
      </c>
      <c r="C4" s="7" t="s">
        <v>16</v>
      </c>
      <c r="D4" s="8">
        <v>360</v>
      </c>
      <c r="E4" s="8"/>
      <c r="F4" s="8">
        <v>360</v>
      </c>
      <c r="H4" s="10">
        <f>IF(LEFT($C4,1)=H$1,50-SUMPRODUCT(($A$2:$A4&lt;&gt;$A4)*(LEFT($C$2:$C4,1)=H$1)),"")</f>
        <v>48</v>
      </c>
      <c r="I4" s="10">
        <f>IF(LEFT($C4,1)=I$1,50-SUMPRODUCT(($A$2:$A4&lt;&gt;$A4)*(LEFT($C$2:$C4,1)=I$1)),"")</f>
      </c>
    </row>
    <row r="5" spans="1:9" ht="12.75">
      <c r="A5" t="s">
        <v>96</v>
      </c>
      <c r="B5" s="7" t="s">
        <v>33</v>
      </c>
      <c r="C5" s="7" t="s">
        <v>16</v>
      </c>
      <c r="D5" s="8">
        <v>480</v>
      </c>
      <c r="E5" s="8">
        <v>120</v>
      </c>
      <c r="F5" s="8">
        <v>360</v>
      </c>
      <c r="H5" s="10">
        <f>IF(LEFT($C5,1)=H$1,50-SUMPRODUCT(($A$2:$A5&lt;&gt;$A5)*(LEFT($C$2:$C5,1)=H$1)),"")</f>
        <v>48</v>
      </c>
      <c r="I5" s="10">
        <f>IF(LEFT($C5,1)=I$1,50-SUMPRODUCT(($A$2:$A5&lt;&gt;$A5)*(LEFT($C$2:$C5,1)=I$1)),"")</f>
      </c>
    </row>
    <row r="6" spans="1:9" ht="12.75">
      <c r="A6">
        <v>5</v>
      </c>
      <c r="B6" s="7" t="s">
        <v>19</v>
      </c>
      <c r="C6" s="7" t="s">
        <v>16</v>
      </c>
      <c r="D6" s="8">
        <v>350</v>
      </c>
      <c r="E6" s="8">
        <v>10</v>
      </c>
      <c r="F6" s="8">
        <v>340</v>
      </c>
      <c r="H6" s="10">
        <f>IF(LEFT($C6,1)=H$1,50-SUMPRODUCT(($A$2:$A6&lt;&gt;$A6)*(LEFT($C$2:$C6,1)=H$1)),"")</f>
        <v>46</v>
      </c>
      <c r="I6" s="10">
        <f>IF(LEFT($C6,1)=I$1,50-SUMPRODUCT(($A$2:$A6&lt;&gt;$A6)*(LEFT($C$2:$C6,1)=I$1)),"")</f>
      </c>
    </row>
    <row r="7" spans="1:9" ht="12.75">
      <c r="A7" t="s">
        <v>97</v>
      </c>
      <c r="B7" s="7" t="s">
        <v>36</v>
      </c>
      <c r="C7" s="7" t="s">
        <v>16</v>
      </c>
      <c r="D7" s="8">
        <v>310</v>
      </c>
      <c r="E7" s="8"/>
      <c r="F7" s="8">
        <v>310</v>
      </c>
      <c r="H7" s="10">
        <f>IF(LEFT($C7,1)=H$1,50-SUMPRODUCT(($A$2:$A7&lt;&gt;$A7)*(LEFT($C$2:$C7,1)=H$1)),"")</f>
        <v>45</v>
      </c>
      <c r="I7" s="10">
        <f>IF(LEFT($C7,1)=I$1,50-SUMPRODUCT(($A$2:$A7&lt;&gt;$A7)*(LEFT($C$2:$C7,1)=I$1)),"")</f>
      </c>
    </row>
    <row r="8" spans="1:9" ht="12.75">
      <c r="A8" t="s">
        <v>97</v>
      </c>
      <c r="B8" s="7" t="s">
        <v>100</v>
      </c>
      <c r="C8" s="7" t="s">
        <v>20</v>
      </c>
      <c r="D8" s="8">
        <v>320</v>
      </c>
      <c r="E8" s="8">
        <v>10</v>
      </c>
      <c r="F8" s="8">
        <v>310</v>
      </c>
      <c r="H8" s="10">
        <f>IF(LEFT($C8,1)=H$1,50-SUMPRODUCT(($A$2:$A8&lt;&gt;$A8)*(LEFT($C$2:$C8,1)=H$1)),"")</f>
      </c>
      <c r="I8" s="10">
        <f>IF(LEFT($C8,1)=I$1,50-SUMPRODUCT(($A$2:$A8&lt;&gt;$A8)*(LEFT($C$2:$C8,1)=I$1)),"")</f>
        <v>50</v>
      </c>
    </row>
    <row r="9" spans="1:9" ht="12.75">
      <c r="A9" t="s">
        <v>97</v>
      </c>
      <c r="B9" s="7" t="s">
        <v>12</v>
      </c>
      <c r="C9" s="7" t="s">
        <v>16</v>
      </c>
      <c r="D9" s="8">
        <v>390</v>
      </c>
      <c r="E9" s="8">
        <v>80</v>
      </c>
      <c r="F9" s="8">
        <v>310</v>
      </c>
      <c r="H9" s="10">
        <f>IF(LEFT($C9,1)=H$1,50-SUMPRODUCT(($A$2:$A9&lt;&gt;$A9)*(LEFT($C$2:$C9,1)=H$1)),"")</f>
        <v>45</v>
      </c>
      <c r="I9" s="10">
        <f>IF(LEFT($C9,1)=I$1,50-SUMPRODUCT(($A$2:$A9&lt;&gt;$A9)*(LEFT($C$2:$C9,1)=I$1)),"")</f>
      </c>
    </row>
    <row r="10" spans="1:9" ht="12.75">
      <c r="A10" t="s">
        <v>98</v>
      </c>
      <c r="B10" s="7" t="s">
        <v>49</v>
      </c>
      <c r="C10" s="7" t="s">
        <v>16</v>
      </c>
      <c r="D10" s="8">
        <v>280</v>
      </c>
      <c r="E10" s="8">
        <v>10</v>
      </c>
      <c r="F10" s="8">
        <v>270</v>
      </c>
      <c r="H10" s="10">
        <f>IF(LEFT($C10,1)=H$1,50-SUMPRODUCT(($A$2:$A10&lt;&gt;$A10)*(LEFT($C$2:$C10,1)=H$1)),"")</f>
        <v>43</v>
      </c>
      <c r="I10" s="10">
        <f>IF(LEFT($C10,1)=I$1,50-SUMPRODUCT(($A$2:$A10&lt;&gt;$A10)*(LEFT($C$2:$C10,1)=I$1)),"")</f>
      </c>
    </row>
    <row r="11" spans="1:9" ht="12.75">
      <c r="A11" t="s">
        <v>98</v>
      </c>
      <c r="B11" s="7" t="s">
        <v>38</v>
      </c>
      <c r="C11" s="7" t="s">
        <v>16</v>
      </c>
      <c r="D11" s="8">
        <v>280</v>
      </c>
      <c r="E11" s="8">
        <v>10</v>
      </c>
      <c r="F11" s="8">
        <v>270</v>
      </c>
      <c r="H11" s="10">
        <f>IF(LEFT($C11,1)=H$1,50-SUMPRODUCT(($A$2:$A11&lt;&gt;$A11)*(LEFT($C$2:$C11,1)=H$1)),"")</f>
        <v>43</v>
      </c>
      <c r="I11" s="10">
        <f>IF(LEFT($C11,1)=I$1,50-SUMPRODUCT(($A$2:$A11&lt;&gt;$A11)*(LEFT($C$2:$C11,1)=I$1)),"")</f>
      </c>
    </row>
    <row r="12" spans="1:9" ht="12.75">
      <c r="A12" t="s">
        <v>98</v>
      </c>
      <c r="B12" s="7" t="s">
        <v>44</v>
      </c>
      <c r="C12" s="7" t="s">
        <v>16</v>
      </c>
      <c r="D12" s="8">
        <v>280</v>
      </c>
      <c r="E12" s="8">
        <v>10</v>
      </c>
      <c r="F12" s="8">
        <v>270</v>
      </c>
      <c r="H12" s="10">
        <f>IF(LEFT($C12,1)=H$1,50-SUMPRODUCT(($A$2:$A12&lt;&gt;$A12)*(LEFT($C$2:$C12,1)=H$1)),"")</f>
        <v>43</v>
      </c>
      <c r="I12" s="10">
        <f>IF(LEFT($C12,1)=I$1,50-SUMPRODUCT(($A$2:$A12&lt;&gt;$A12)*(LEFT($C$2:$C12,1)=I$1)),"")</f>
      </c>
    </row>
    <row r="13" spans="1:9" ht="12.75">
      <c r="A13">
        <v>12</v>
      </c>
      <c r="B13" s="7" t="s">
        <v>39</v>
      </c>
      <c r="C13" s="7" t="s">
        <v>20</v>
      </c>
      <c r="D13" s="8">
        <v>270</v>
      </c>
      <c r="E13" s="8">
        <v>10</v>
      </c>
      <c r="F13" s="8">
        <v>260</v>
      </c>
      <c r="H13" s="10">
        <f>IF(LEFT($C13,1)=H$1,50-SUMPRODUCT(($A$2:$A13&lt;&gt;$A13)*(LEFT($C$2:$C13,1)=H$1)),"")</f>
      </c>
      <c r="I13" s="10">
        <f>IF(LEFT($C13,1)=I$1,50-SUMPRODUCT(($A$2:$A13&lt;&gt;$A13)*(LEFT($C$2:$C13,1)=I$1)),"")</f>
        <v>49</v>
      </c>
    </row>
    <row r="14" spans="1:9" ht="12.75">
      <c r="A14">
        <v>13</v>
      </c>
      <c r="B14" s="7" t="s">
        <v>2</v>
      </c>
      <c r="C14" s="7" t="s">
        <v>16</v>
      </c>
      <c r="D14" s="8">
        <v>250</v>
      </c>
      <c r="E14" s="8"/>
      <c r="F14" s="8">
        <v>250</v>
      </c>
      <c r="H14" s="10">
        <f>IF(LEFT($C14,1)=H$1,50-SUMPRODUCT(($A$2:$A14&lt;&gt;$A14)*(LEFT($C$2:$C14,1)=H$1)),"")</f>
        <v>40</v>
      </c>
      <c r="I14" s="10">
        <f>IF(LEFT($C14,1)=I$1,50-SUMPRODUCT(($A$2:$A14&lt;&gt;$A14)*(LEFT($C$2:$C14,1)=I$1)),"")</f>
      </c>
    </row>
    <row r="15" spans="1:9" ht="12.75">
      <c r="A15">
        <v>14</v>
      </c>
      <c r="B15" s="7" t="s">
        <v>101</v>
      </c>
      <c r="C15" s="7" t="s">
        <v>20</v>
      </c>
      <c r="D15" s="8">
        <v>210</v>
      </c>
      <c r="E15" s="8"/>
      <c r="F15" s="8">
        <v>210</v>
      </c>
      <c r="H15" s="10">
        <f>IF(LEFT($C15,1)=H$1,50-SUMPRODUCT(($A$2:$A15&lt;&gt;$A15)*(LEFT($C$2:$C15,1)=H$1)),"")</f>
      </c>
      <c r="I15" s="10">
        <f>IF(LEFT($C15,1)=I$1,50-SUMPRODUCT(($A$2:$A15&lt;&gt;$A15)*(LEFT($C$2:$C15,1)=I$1)),"")</f>
        <v>48</v>
      </c>
    </row>
    <row r="16" spans="8:9" ht="12.75">
      <c r="H16" s="10">
        <f>IF(LEFT($C16,1)=H$1,50-SUMPRODUCT(($A$2:$A16&lt;&gt;$A16)*(LEFT($C$2:$C16,1)=H$1)),"")</f>
      </c>
      <c r="I16" s="10">
        <f>IF(LEFT($C16,1)=I$1,50-SUMPRODUCT(($A$2:$A16&lt;&gt;$A16)*(LEFT($C$2:$C16,1)=I$1)),"")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H1" sqref="H1:I2"/>
    </sheetView>
  </sheetViews>
  <sheetFormatPr defaultColWidth="9.140625" defaultRowHeight="12.75"/>
  <cols>
    <col min="1" max="1" width="5.28125" style="0" bestFit="1" customWidth="1"/>
    <col min="2" max="2" width="18.421875" style="0" bestFit="1" customWidth="1"/>
    <col min="3" max="3" width="5.7109375" style="0" bestFit="1" customWidth="1"/>
    <col min="4" max="4" width="11.57421875" style="3" bestFit="1" customWidth="1"/>
    <col min="5" max="5" width="8.7109375" style="0" bestFit="1" customWidth="1"/>
    <col min="6" max="6" width="10.421875" style="0" bestFit="1" customWidth="1"/>
    <col min="7" max="7" width="21.8515625" style="0" customWidth="1"/>
    <col min="8" max="8" width="6.28125" style="0" bestFit="1" customWidth="1"/>
    <col min="9" max="9" width="4.00390625" style="0" bestFit="1" customWidth="1"/>
    <col min="10" max="16384" width="21.8515625" style="0" customWidth="1"/>
  </cols>
  <sheetData>
    <row r="1" spans="1:9" ht="12.75">
      <c r="A1" t="s">
        <v>9</v>
      </c>
      <c r="B1" s="4" t="s">
        <v>3</v>
      </c>
      <c r="C1" s="4" t="s">
        <v>67</v>
      </c>
      <c r="D1" s="4" t="s">
        <v>66</v>
      </c>
      <c r="E1" s="4" t="s">
        <v>70</v>
      </c>
      <c r="F1" s="4" t="s">
        <v>71</v>
      </c>
      <c r="H1" s="12" t="s">
        <v>16</v>
      </c>
      <c r="I1" s="12" t="s">
        <v>20</v>
      </c>
    </row>
    <row r="2" spans="1:9" ht="12.75">
      <c r="A2" s="4">
        <v>1</v>
      </c>
      <c r="B2" s="2" t="s">
        <v>34</v>
      </c>
      <c r="C2" s="7" t="s">
        <v>16</v>
      </c>
      <c r="D2" s="4">
        <v>260</v>
      </c>
      <c r="E2" s="4"/>
      <c r="F2" s="4">
        <v>260</v>
      </c>
      <c r="H2" s="10">
        <f>IF(LEFT($C2,1)=H$1,50-SUMPRODUCT(($A$2:$A2&lt;&gt;$A2)*(LEFT($C$2:$C2,1)=H$1)),"")</f>
        <v>50</v>
      </c>
      <c r="I2" s="10">
        <f>IF(LEFT($C2,1)=I$1,50-SUMPRODUCT(($A$2:$A2&lt;&gt;$A2)*(LEFT($C$2:$C2,1)=I$1)),"")</f>
      </c>
    </row>
    <row r="3" spans="1:9" ht="12.75">
      <c r="A3" s="4">
        <v>2</v>
      </c>
      <c r="B3" s="2" t="s">
        <v>35</v>
      </c>
      <c r="C3" s="7" t="s">
        <v>16</v>
      </c>
      <c r="D3" s="4">
        <v>250</v>
      </c>
      <c r="E3" s="4"/>
      <c r="F3" s="4">
        <v>250</v>
      </c>
      <c r="H3" s="10">
        <f>IF(LEFT($C3,1)=H$1,50-SUMPRODUCT(($A$2:$A3&lt;&gt;$A3)*(LEFT($C$2:$C3,1)=H$1)),"")</f>
        <v>49</v>
      </c>
      <c r="I3" s="10">
        <f>IF(LEFT($C3,1)=I$1,50-SUMPRODUCT(($A$2:$A3&lt;&gt;$A3)*(LEFT($C$2:$C3,1)=I$1)),"")</f>
      </c>
    </row>
    <row r="4" spans="1:9" ht="12.75">
      <c r="A4" s="4">
        <v>3</v>
      </c>
      <c r="B4" s="2" t="s">
        <v>1</v>
      </c>
      <c r="C4" s="7" t="s">
        <v>16</v>
      </c>
      <c r="D4" s="4">
        <v>250</v>
      </c>
      <c r="E4" s="4">
        <v>10</v>
      </c>
      <c r="F4" s="4">
        <v>240</v>
      </c>
      <c r="H4" s="10">
        <f>IF(LEFT($C4,1)=H$1,50-SUMPRODUCT(($A$2:$A4&lt;&gt;$A4)*(LEFT($C$2:$C4,1)=H$1)),"")</f>
        <v>48</v>
      </c>
      <c r="I4" s="10">
        <f>IF(LEFT($C4,1)=I$1,50-SUMPRODUCT(($A$2:$A4&lt;&gt;$A4)*(LEFT($C$2:$C4,1)=I$1)),"")</f>
      </c>
    </row>
    <row r="5" spans="1:9" ht="12.75">
      <c r="A5" s="4">
        <v>4</v>
      </c>
      <c r="B5" s="2" t="s">
        <v>102</v>
      </c>
      <c r="C5" s="7" t="s">
        <v>16</v>
      </c>
      <c r="D5" s="4">
        <v>220</v>
      </c>
      <c r="E5" s="4"/>
      <c r="F5" s="4">
        <v>220</v>
      </c>
      <c r="H5" s="10">
        <f>IF(LEFT($C5,1)=H$1,50-SUMPRODUCT(($A$2:$A5&lt;&gt;$A5)*(LEFT($C$2:$C5,1)=H$1)),"")</f>
        <v>47</v>
      </c>
      <c r="I5" s="10">
        <f>IF(LEFT($C5,1)=I$1,50-SUMPRODUCT(($A$2:$A5&lt;&gt;$A5)*(LEFT($C$2:$C5,1)=I$1)),"")</f>
      </c>
    </row>
    <row r="6" spans="1:9" ht="12.75">
      <c r="A6" s="4">
        <v>5</v>
      </c>
      <c r="B6" s="2" t="s">
        <v>103</v>
      </c>
      <c r="C6" s="7" t="s">
        <v>16</v>
      </c>
      <c r="D6" s="4">
        <v>180</v>
      </c>
      <c r="E6" s="4"/>
      <c r="F6" s="4">
        <v>180</v>
      </c>
      <c r="H6" s="10">
        <f>IF(LEFT($C6,1)=H$1,50-SUMPRODUCT(($A$2:$A6&lt;&gt;$A6)*(LEFT($C$2:$C6,1)=H$1)),"")</f>
        <v>46</v>
      </c>
      <c r="I6" s="10">
        <f>IF(LEFT($C6,1)=I$1,50-SUMPRODUCT(($A$2:$A6&lt;&gt;$A6)*(LEFT($C$2:$C6,1)=I$1)),"")</f>
      </c>
    </row>
    <row r="7" spans="1:9" ht="12.75">
      <c r="A7" s="4" t="s">
        <v>97</v>
      </c>
      <c r="B7" s="2" t="s">
        <v>36</v>
      </c>
      <c r="C7" s="7" t="s">
        <v>16</v>
      </c>
      <c r="D7" s="4">
        <v>160</v>
      </c>
      <c r="E7" s="4"/>
      <c r="F7" s="4">
        <v>160</v>
      </c>
      <c r="H7" s="10">
        <f>IF(LEFT($C7,1)=H$1,50-SUMPRODUCT(($A$2:$A7&lt;&gt;$A7)*(LEFT($C$2:$C7,1)=H$1)),"")</f>
        <v>45</v>
      </c>
      <c r="I7" s="10">
        <f>IF(LEFT($C7,1)=I$1,50-SUMPRODUCT(($A$2:$A7&lt;&gt;$A7)*(LEFT($C$2:$C7,1)=I$1)),"")</f>
      </c>
    </row>
    <row r="8" spans="1:9" ht="12.75">
      <c r="A8" s="4" t="s">
        <v>97</v>
      </c>
      <c r="B8" s="2" t="s">
        <v>14</v>
      </c>
      <c r="C8" s="7" t="s">
        <v>16</v>
      </c>
      <c r="D8" s="4">
        <v>160</v>
      </c>
      <c r="E8" s="4"/>
      <c r="F8" s="4">
        <v>160</v>
      </c>
      <c r="H8" s="10">
        <f>IF(LEFT($C8,1)=H$1,50-SUMPRODUCT(($A$2:$A8&lt;&gt;$A8)*(LEFT($C$2:$C8,1)=H$1)),"")</f>
        <v>45</v>
      </c>
      <c r="I8" s="10">
        <f>IF(LEFT($C8,1)=I$1,50-SUMPRODUCT(($A$2:$A8&lt;&gt;$A8)*(LEFT($C$2:$C8,1)=I$1)),"")</f>
      </c>
    </row>
    <row r="9" spans="1:9" ht="12.75">
      <c r="A9" s="4" t="s">
        <v>97</v>
      </c>
      <c r="B9" s="2" t="s">
        <v>31</v>
      </c>
      <c r="C9" s="7" t="s">
        <v>16</v>
      </c>
      <c r="D9" s="4">
        <v>160</v>
      </c>
      <c r="E9" s="4"/>
      <c r="F9" s="4">
        <v>160</v>
      </c>
      <c r="H9" s="10">
        <f>IF(LEFT($C9,1)=H$1,50-SUMPRODUCT(($A$2:$A9&lt;&gt;$A9)*(LEFT($C$2:$C9,1)=H$1)),"")</f>
        <v>45</v>
      </c>
      <c r="I9" s="10">
        <f>IF(LEFT($C9,1)=I$1,50-SUMPRODUCT(($A$2:$A9&lt;&gt;$A9)*(LEFT($C$2:$C9,1)=I$1)),"")</f>
      </c>
    </row>
    <row r="10" spans="1:9" ht="12.75">
      <c r="A10" s="4" t="s">
        <v>98</v>
      </c>
      <c r="B10" s="2" t="s">
        <v>19</v>
      </c>
      <c r="C10" s="7" t="s">
        <v>16</v>
      </c>
      <c r="D10" s="4">
        <v>150</v>
      </c>
      <c r="E10" s="4"/>
      <c r="F10" s="4">
        <v>150</v>
      </c>
      <c r="H10" s="10">
        <f>IF(LEFT($C10,1)=H$1,50-SUMPRODUCT(($A$2:$A10&lt;&gt;$A10)*(LEFT($C$2:$C10,1)=H$1)),"")</f>
        <v>42</v>
      </c>
      <c r="I10" s="10">
        <f>IF(LEFT($C10,1)=I$1,50-SUMPRODUCT(($A$2:$A10&lt;&gt;$A10)*(LEFT($C$2:$C10,1)=I$1)),"")</f>
      </c>
    </row>
    <row r="11" spans="1:9" ht="12.75">
      <c r="A11" s="4" t="s">
        <v>98</v>
      </c>
      <c r="B11" s="2" t="s">
        <v>104</v>
      </c>
      <c r="C11" s="7" t="s">
        <v>16</v>
      </c>
      <c r="D11" s="4">
        <v>150</v>
      </c>
      <c r="E11" s="4"/>
      <c r="F11" s="4">
        <v>150</v>
      </c>
      <c r="H11" s="10">
        <f>IF(LEFT($C11,1)=H$1,50-SUMPRODUCT(($A$2:$A11&lt;&gt;$A11)*(LEFT($C$2:$C11,1)=H$1)),"")</f>
        <v>42</v>
      </c>
      <c r="I11" s="10">
        <f>IF(LEFT($C11,1)=I$1,50-SUMPRODUCT(($A$2:$A11&lt;&gt;$A11)*(LEFT($C$2:$C11,1)=I$1)),"")</f>
      </c>
    </row>
    <row r="12" spans="1:9" ht="12.75">
      <c r="A12" s="4" t="s">
        <v>98</v>
      </c>
      <c r="B12" s="2" t="s">
        <v>105</v>
      </c>
      <c r="C12" s="7" t="s">
        <v>20</v>
      </c>
      <c r="D12" s="4">
        <v>170</v>
      </c>
      <c r="E12" s="4">
        <v>20</v>
      </c>
      <c r="F12" s="4">
        <v>150</v>
      </c>
      <c r="H12" s="10">
        <f>IF(LEFT($C12,1)=H$1,50-SUMPRODUCT(($A$2:$A12&lt;&gt;$A12)*(LEFT($C$2:$C12,1)=H$1)),"")</f>
      </c>
      <c r="I12" s="10">
        <f>IF(LEFT($C12,1)=I$1,50-SUMPRODUCT(($A$2:$A12&lt;&gt;$A12)*(LEFT($C$2:$C12,1)=I$1)),"")</f>
        <v>50</v>
      </c>
    </row>
    <row r="13" spans="1:9" ht="12.75">
      <c r="A13" s="4">
        <v>12</v>
      </c>
      <c r="B13" s="2" t="s">
        <v>106</v>
      </c>
      <c r="C13" s="7" t="s">
        <v>16</v>
      </c>
      <c r="D13" s="4">
        <v>140</v>
      </c>
      <c r="E13" s="4"/>
      <c r="F13" s="4">
        <v>140</v>
      </c>
      <c r="H13" s="10">
        <f>IF(LEFT($C13,1)=H$1,50-SUMPRODUCT(($A$2:$A13&lt;&gt;$A13)*(LEFT($C$2:$C13,1)=H$1)),"")</f>
        <v>40</v>
      </c>
      <c r="I13" s="10">
        <f>IF(LEFT($C13,1)=I$1,50-SUMPRODUCT(($A$2:$A13&lt;&gt;$A13)*(LEFT($C$2:$C13,1)=I$1)),"")</f>
      </c>
    </row>
    <row r="14" spans="1:9" ht="12.75">
      <c r="A14" s="4" t="s">
        <v>107</v>
      </c>
      <c r="B14" s="2" t="s">
        <v>101</v>
      </c>
      <c r="C14" s="7" t="s">
        <v>20</v>
      </c>
      <c r="D14" s="4">
        <v>130</v>
      </c>
      <c r="E14" s="4"/>
      <c r="F14" s="4">
        <v>130</v>
      </c>
      <c r="H14" s="10">
        <f>IF(LEFT($C14,1)=H$1,50-SUMPRODUCT(($A$2:$A14&lt;&gt;$A14)*(LEFT($C$2:$C14,1)=H$1)),"")</f>
      </c>
      <c r="I14" s="10">
        <f>IF(LEFT($C14,1)=I$1,50-SUMPRODUCT(($A$2:$A14&lt;&gt;$A14)*(LEFT($C$2:$C14,1)=I$1)),"")</f>
        <v>49</v>
      </c>
    </row>
    <row r="15" spans="1:9" ht="12.75">
      <c r="A15" s="4" t="s">
        <v>107</v>
      </c>
      <c r="B15" s="2" t="s">
        <v>52</v>
      </c>
      <c r="C15" s="7" t="s">
        <v>16</v>
      </c>
      <c r="D15" s="4">
        <v>130</v>
      </c>
      <c r="E15" s="4"/>
      <c r="F15" s="4">
        <v>130</v>
      </c>
      <c r="H15" s="10">
        <f>IF(LEFT($C15,1)=H$1,50-SUMPRODUCT(($A$2:$A15&lt;&gt;$A15)*(LEFT($C$2:$C15,1)=H$1)),"")</f>
        <v>39</v>
      </c>
      <c r="I15" s="10">
        <f>IF(LEFT($C15,1)=I$1,50-SUMPRODUCT(($A$2:$A15&lt;&gt;$A15)*(LEFT($C$2:$C15,1)=I$1)),"")</f>
      </c>
    </row>
    <row r="16" spans="1:9" ht="12.75">
      <c r="A16" s="4" t="s">
        <v>107</v>
      </c>
      <c r="B16" s="2" t="s">
        <v>47</v>
      </c>
      <c r="C16" s="7" t="s">
        <v>20</v>
      </c>
      <c r="D16" s="4">
        <v>130</v>
      </c>
      <c r="E16" s="4"/>
      <c r="F16" s="4">
        <v>130</v>
      </c>
      <c r="H16" s="10">
        <f>IF(LEFT($C16,1)=H$1,50-SUMPRODUCT(($A$2:$A16&lt;&gt;$A16)*(LEFT($C$2:$C16,1)=H$1)),"")</f>
      </c>
      <c r="I16" s="10">
        <f>IF(LEFT($C16,1)=I$1,50-SUMPRODUCT(($A$2:$A16&lt;&gt;$A16)*(LEFT($C$2:$C16,1)=I$1)),"")</f>
        <v>49</v>
      </c>
    </row>
    <row r="17" spans="1:9" ht="12.75">
      <c r="A17" s="4" t="s">
        <v>107</v>
      </c>
      <c r="B17" s="2" t="s">
        <v>49</v>
      </c>
      <c r="C17" s="7" t="s">
        <v>16</v>
      </c>
      <c r="D17" s="4">
        <v>140</v>
      </c>
      <c r="E17" s="4">
        <v>10</v>
      </c>
      <c r="F17" s="4">
        <v>130</v>
      </c>
      <c r="H17" s="10">
        <f>IF(LEFT($C17,1)=H$1,50-SUMPRODUCT(($A$2:$A17&lt;&gt;$A17)*(LEFT($C$2:$C17,1)=H$1)),"")</f>
        <v>39</v>
      </c>
      <c r="I17" s="10">
        <f>IF(LEFT($C17,1)=I$1,50-SUMPRODUCT(($A$2:$A17&lt;&gt;$A17)*(LEFT($C$2:$C17,1)=I$1)),"")</f>
      </c>
    </row>
    <row r="18" spans="1:9" ht="12.75">
      <c r="A18" s="4" t="s">
        <v>107</v>
      </c>
      <c r="B18" s="2" t="s">
        <v>108</v>
      </c>
      <c r="C18" s="7" t="s">
        <v>16</v>
      </c>
      <c r="D18" s="4">
        <v>160</v>
      </c>
      <c r="E18" s="4">
        <v>30</v>
      </c>
      <c r="F18" s="4">
        <v>130</v>
      </c>
      <c r="H18" s="10">
        <f>IF(LEFT($C18,1)=H$1,50-SUMPRODUCT(($A$2:$A18&lt;&gt;$A18)*(LEFT($C$2:$C18,1)=H$1)),"")</f>
        <v>39</v>
      </c>
      <c r="I18" s="10">
        <f>IF(LEFT($C18,1)=I$1,50-SUMPRODUCT(($A$2:$A18&lt;&gt;$A18)*(LEFT($C$2:$C18,1)=I$1)),"")</f>
      </c>
    </row>
    <row r="19" spans="1:9" ht="12.75">
      <c r="A19" s="4" t="s">
        <v>107</v>
      </c>
      <c r="B19" s="2" t="s">
        <v>109</v>
      </c>
      <c r="C19" s="7" t="s">
        <v>16</v>
      </c>
      <c r="D19" s="4">
        <v>130</v>
      </c>
      <c r="E19" s="4"/>
      <c r="F19" s="4">
        <v>130</v>
      </c>
      <c r="H19" s="10">
        <f>IF(LEFT($C19,1)=H$1,50-SUMPRODUCT(($A$2:$A19&lt;&gt;$A19)*(LEFT($C$2:$C19,1)=H$1)),"")</f>
        <v>39</v>
      </c>
      <c r="I19" s="10">
        <f>IF(LEFT($C19,1)=I$1,50-SUMPRODUCT(($A$2:$A19&lt;&gt;$A19)*(LEFT($C$2:$C19,1)=I$1)),"")</f>
      </c>
    </row>
    <row r="20" spans="1:9" ht="12.75">
      <c r="A20" s="4" t="s">
        <v>107</v>
      </c>
      <c r="B20" s="2" t="s">
        <v>100</v>
      </c>
      <c r="C20" s="7" t="s">
        <v>20</v>
      </c>
      <c r="D20" s="4">
        <v>130</v>
      </c>
      <c r="E20" s="4"/>
      <c r="F20" s="4">
        <v>130</v>
      </c>
      <c r="H20" s="10">
        <f>IF(LEFT($C20,1)=H$1,50-SUMPRODUCT(($A$2:$A20&lt;&gt;$A20)*(LEFT($C$2:$C20,1)=H$1)),"")</f>
      </c>
      <c r="I20" s="10">
        <f>IF(LEFT($C20,1)=I$1,50-SUMPRODUCT(($A$2:$A20&lt;&gt;$A20)*(LEFT($C$2:$C20,1)=I$1)),"")</f>
        <v>49</v>
      </c>
    </row>
    <row r="21" spans="1:9" ht="12.75">
      <c r="A21" s="4" t="s">
        <v>107</v>
      </c>
      <c r="B21" s="2" t="s">
        <v>110</v>
      </c>
      <c r="C21" s="7" t="s">
        <v>16</v>
      </c>
      <c r="D21" s="4">
        <v>150</v>
      </c>
      <c r="E21" s="4">
        <v>20</v>
      </c>
      <c r="F21" s="4">
        <v>130</v>
      </c>
      <c r="H21" s="10">
        <f>IF(LEFT($C21,1)=H$1,50-SUMPRODUCT(($A$2:$A21&lt;&gt;$A21)*(LEFT($C$2:$C21,1)=H$1)),"")</f>
        <v>39</v>
      </c>
      <c r="I21" s="10">
        <f>IF(LEFT($C21,1)=I$1,50-SUMPRODUCT(($A$2:$A21&lt;&gt;$A21)*(LEFT($C$2:$C21,1)=I$1)),"")</f>
      </c>
    </row>
    <row r="22" spans="1:9" ht="12.75">
      <c r="A22" s="4" t="s">
        <v>111</v>
      </c>
      <c r="B22" s="2" t="s">
        <v>112</v>
      </c>
      <c r="C22" s="7" t="s">
        <v>16</v>
      </c>
      <c r="D22" s="4">
        <v>110</v>
      </c>
      <c r="E22" s="4"/>
      <c r="F22" s="4">
        <v>110</v>
      </c>
      <c r="H22" s="10">
        <f>IF(LEFT($C22,1)=H$1,50-SUMPRODUCT(($A$2:$A22&lt;&gt;$A22)*(LEFT($C$2:$C22,1)=H$1)),"")</f>
        <v>34</v>
      </c>
      <c r="I22" s="10">
        <f>IF(LEFT($C22,1)=I$1,50-SUMPRODUCT(($A$2:$A22&lt;&gt;$A22)*(LEFT($C$2:$C22,1)=I$1)),"")</f>
      </c>
    </row>
    <row r="23" spans="1:9" ht="12.75">
      <c r="A23" s="4" t="s">
        <v>111</v>
      </c>
      <c r="B23" s="2" t="s">
        <v>39</v>
      </c>
      <c r="C23" s="7" t="s">
        <v>20</v>
      </c>
      <c r="D23" s="4">
        <v>110</v>
      </c>
      <c r="E23" s="4"/>
      <c r="F23" s="4">
        <v>110</v>
      </c>
      <c r="H23" s="10">
        <f>IF(LEFT($C23,1)=H$1,50-SUMPRODUCT(($A$2:$A23&lt;&gt;$A23)*(LEFT($C$2:$C23,1)=H$1)),"")</f>
      </c>
      <c r="I23" s="10">
        <f>IF(LEFT($C23,1)=I$1,50-SUMPRODUCT(($A$2:$A23&lt;&gt;$A23)*(LEFT($C$2:$C23,1)=I$1)),"")</f>
        <v>46</v>
      </c>
    </row>
    <row r="24" spans="1:9" ht="12.75">
      <c r="A24" s="4" t="s">
        <v>111</v>
      </c>
      <c r="B24" s="2" t="s">
        <v>44</v>
      </c>
      <c r="C24" s="7" t="s">
        <v>16</v>
      </c>
      <c r="D24" s="4">
        <v>110</v>
      </c>
      <c r="E24" s="4"/>
      <c r="F24" s="4">
        <v>110</v>
      </c>
      <c r="H24" s="10">
        <f>IF(LEFT($C24,1)=H$1,50-SUMPRODUCT(($A$2:$A24&lt;&gt;$A24)*(LEFT($C$2:$C24,1)=H$1)),"")</f>
        <v>34</v>
      </c>
      <c r="I24" s="10">
        <f>IF(LEFT($C24,1)=I$1,50-SUMPRODUCT(($A$2:$A24&lt;&gt;$A24)*(LEFT($C$2:$C24,1)=I$1)),"")</f>
      </c>
    </row>
    <row r="25" spans="1:9" ht="12.75">
      <c r="A25" s="4">
        <v>24</v>
      </c>
      <c r="B25" s="2" t="s">
        <v>113</v>
      </c>
      <c r="C25" s="7" t="s">
        <v>16</v>
      </c>
      <c r="D25" s="4">
        <v>100</v>
      </c>
      <c r="E25" s="4"/>
      <c r="F25" s="4">
        <v>100</v>
      </c>
      <c r="H25" s="10">
        <f>IF(LEFT($C25,1)=H$1,50-SUMPRODUCT(($A$2:$A25&lt;&gt;$A25)*(LEFT($C$2:$C25,1)=H$1)),"")</f>
        <v>32</v>
      </c>
      <c r="I25" s="10">
        <f>IF(LEFT($C25,1)=I$1,50-SUMPRODUCT(($A$2:$A25&lt;&gt;$A25)*(LEFT($C$2:$C25,1)=I$1)),"")</f>
      </c>
    </row>
    <row r="26" spans="1:9" ht="12.75">
      <c r="A26" s="4">
        <v>25</v>
      </c>
      <c r="B26" s="2" t="s">
        <v>114</v>
      </c>
      <c r="C26" s="7" t="s">
        <v>20</v>
      </c>
      <c r="D26" s="4">
        <v>80</v>
      </c>
      <c r="E26" s="4"/>
      <c r="F26" s="4">
        <v>80</v>
      </c>
      <c r="H26" s="10">
        <f>IF(LEFT($C26,1)=H$1,50-SUMPRODUCT(($A$2:$A26&lt;&gt;$A26)*(LEFT($C$2:$C26,1)=H$1)),"")</f>
      </c>
      <c r="I26" s="10">
        <f>IF(LEFT($C26,1)=I$1,50-SUMPRODUCT(($A$2:$A26&lt;&gt;$A26)*(LEFT($C$2:$C26,1)=I$1)),"")</f>
        <v>45</v>
      </c>
    </row>
    <row r="27" spans="1:9" ht="12.75">
      <c r="A27" s="4">
        <v>26</v>
      </c>
      <c r="B27" s="2" t="s">
        <v>115</v>
      </c>
      <c r="C27" s="7" t="s">
        <v>16</v>
      </c>
      <c r="D27" s="4">
        <v>100</v>
      </c>
      <c r="E27" s="4">
        <v>60</v>
      </c>
      <c r="F27" s="4">
        <v>40</v>
      </c>
      <c r="H27" s="10">
        <f>IF(LEFT($C27,1)=H$1,50-SUMPRODUCT(($A$2:$A27&lt;&gt;$A27)*(LEFT($C$2:$C27,1)=H$1)),"")</f>
        <v>31</v>
      </c>
      <c r="I27" s="10">
        <f>IF(LEFT($C27,1)=I$1,50-SUMPRODUCT(($A$2:$A27&lt;&gt;$A27)*(LEFT($C$2:$C27,1)=I$1)),"")</f>
      </c>
    </row>
    <row r="28" spans="1:9" ht="12.75">
      <c r="A28" s="4">
        <v>27</v>
      </c>
      <c r="B28" s="2" t="s">
        <v>116</v>
      </c>
      <c r="C28" s="7" t="s">
        <v>20</v>
      </c>
      <c r="D28" s="4">
        <v>80</v>
      </c>
      <c r="E28" s="4">
        <v>60</v>
      </c>
      <c r="F28" s="4">
        <v>20</v>
      </c>
      <c r="H28" s="10">
        <f>IF(LEFT($C28,1)=H$1,50-SUMPRODUCT(($A$2:$A28&lt;&gt;$A28)*(LEFT($C$2:$C28,1)=H$1)),"")</f>
      </c>
      <c r="I28" s="10">
        <f>IF(LEFT($C28,1)=I$1,50-SUMPRODUCT(($A$2:$A28&lt;&gt;$A28)*(LEFT($C$2:$C28,1)=I$1)),"")</f>
        <v>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1" sqref="H1:I2"/>
    </sheetView>
  </sheetViews>
  <sheetFormatPr defaultColWidth="9.140625" defaultRowHeight="12.75"/>
  <cols>
    <col min="1" max="1" width="5.28125" style="0" bestFit="1" customWidth="1"/>
    <col min="2" max="2" width="18.421875" style="0" bestFit="1" customWidth="1"/>
    <col min="3" max="3" width="5.7109375" style="0" bestFit="1" customWidth="1"/>
    <col min="4" max="4" width="11.57421875" style="3" bestFit="1" customWidth="1"/>
    <col min="5" max="5" width="8.7109375" style="0" bestFit="1" customWidth="1"/>
    <col min="6" max="6" width="10.421875" style="0" bestFit="1" customWidth="1"/>
    <col min="7" max="7" width="21.8515625" style="0" customWidth="1"/>
    <col min="8" max="8" width="6.28125" style="0" bestFit="1" customWidth="1"/>
    <col min="9" max="9" width="4.00390625" style="0" bestFit="1" customWidth="1"/>
    <col min="10" max="16384" width="21.8515625" style="0" customWidth="1"/>
  </cols>
  <sheetData>
    <row r="1" spans="1:9" ht="12.75">
      <c r="A1" t="s">
        <v>9</v>
      </c>
      <c r="B1" s="4" t="s">
        <v>3</v>
      </c>
      <c r="C1" s="4" t="s">
        <v>67</v>
      </c>
      <c r="D1" s="4" t="s">
        <v>66</v>
      </c>
      <c r="E1" s="4" t="s">
        <v>70</v>
      </c>
      <c r="F1" s="4" t="s">
        <v>71</v>
      </c>
      <c r="H1" s="12" t="s">
        <v>16</v>
      </c>
      <c r="I1" s="12" t="s">
        <v>20</v>
      </c>
    </row>
    <row r="2" spans="1:9" ht="12.75">
      <c r="A2" t="s">
        <v>117</v>
      </c>
      <c r="B2" t="s">
        <v>118</v>
      </c>
      <c r="C2" t="s">
        <v>21</v>
      </c>
      <c r="F2">
        <v>220</v>
      </c>
      <c r="H2" s="10">
        <f>IF(LEFT($C2,1)=H$1,50-SUMPRODUCT(($A$2:$A2&lt;&gt;$A2)*(LEFT($C$2:$C2,1)=H$1)),"")</f>
        <v>50</v>
      </c>
      <c r="I2" s="10">
        <f>IF(LEFT($C2,1)=I$1,50-SUMPRODUCT(($A$2:$A2&lt;&gt;$A2)*(LEFT($C$2:$C2,1)=I$1)),"")</f>
      </c>
    </row>
    <row r="3" spans="1:9" ht="12.75">
      <c r="A3" t="s">
        <v>117</v>
      </c>
      <c r="B3" t="s">
        <v>119</v>
      </c>
      <c r="C3" t="s">
        <v>21</v>
      </c>
      <c r="F3">
        <v>220</v>
      </c>
      <c r="H3" s="10">
        <f>IF(LEFT($C3,1)=H$1,50-SUMPRODUCT(($A$2:$A3&lt;&gt;$A3)*(LEFT($C$2:$C3,1)=H$1)),"")</f>
        <v>50</v>
      </c>
      <c r="I3" s="10">
        <f>IF(LEFT($C3,1)=I$1,50-SUMPRODUCT(($A$2:$A3&lt;&gt;$A3)*(LEFT($C$2:$C3,1)=I$1)),"")</f>
      </c>
    </row>
    <row r="4" spans="1:9" ht="12.75">
      <c r="A4" t="s">
        <v>117</v>
      </c>
      <c r="B4" t="s">
        <v>1</v>
      </c>
      <c r="C4" t="s">
        <v>28</v>
      </c>
      <c r="F4">
        <v>220</v>
      </c>
      <c r="H4" s="10">
        <f>IF(LEFT($C4,1)=H$1,50-SUMPRODUCT(($A$2:$A4&lt;&gt;$A4)*(LEFT($C$2:$C4,1)=H$1)),"")</f>
        <v>50</v>
      </c>
      <c r="I4" s="10">
        <f>IF(LEFT($C4,1)=I$1,50-SUMPRODUCT(($A$2:$A4&lt;&gt;$A4)*(LEFT($C$2:$C4,1)=I$1)),"")</f>
      </c>
    </row>
    <row r="5" spans="1:9" ht="12.75">
      <c r="A5">
        <v>4</v>
      </c>
      <c r="B5" t="s">
        <v>12</v>
      </c>
      <c r="C5" t="s">
        <v>21</v>
      </c>
      <c r="F5">
        <v>210</v>
      </c>
      <c r="H5" s="10">
        <f>IF(LEFT($C5,1)=H$1,50-SUMPRODUCT(($A$2:$A5&lt;&gt;$A5)*(LEFT($C$2:$C5,1)=H$1)),"")</f>
        <v>47</v>
      </c>
      <c r="I5" s="10">
        <f>IF(LEFT($C5,1)=I$1,50-SUMPRODUCT(($A$2:$A5&lt;&gt;$A5)*(LEFT($C$2:$C5,1)=I$1)),"")</f>
      </c>
    </row>
    <row r="6" spans="1:9" ht="12.75">
      <c r="A6">
        <v>5</v>
      </c>
      <c r="B6" t="s">
        <v>45</v>
      </c>
      <c r="C6" t="s">
        <v>25</v>
      </c>
      <c r="F6">
        <v>190</v>
      </c>
      <c r="H6" s="10">
        <f>IF(LEFT($C6,1)=H$1,50-SUMPRODUCT(($A$2:$A6&lt;&gt;$A6)*(LEFT($C$2:$C6,1)=H$1)),"")</f>
        <v>46</v>
      </c>
      <c r="I6" s="10">
        <f>IF(LEFT($C6,1)=I$1,50-SUMPRODUCT(($A$2:$A6&lt;&gt;$A6)*(LEFT($C$2:$C6,1)=I$1)),"")</f>
      </c>
    </row>
    <row r="7" spans="1:9" ht="12.75">
      <c r="A7" t="s">
        <v>97</v>
      </c>
      <c r="B7" t="s">
        <v>48</v>
      </c>
      <c r="C7" t="s">
        <v>21</v>
      </c>
      <c r="F7">
        <v>180</v>
      </c>
      <c r="H7" s="10">
        <f>IF(LEFT($C7,1)=H$1,50-SUMPRODUCT(($A$2:$A7&lt;&gt;$A7)*(LEFT($C$2:$C7,1)=H$1)),"")</f>
        <v>45</v>
      </c>
      <c r="I7" s="10">
        <f>IF(LEFT($C7,1)=I$1,50-SUMPRODUCT(($A$2:$A7&lt;&gt;$A7)*(LEFT($C$2:$C7,1)=I$1)),"")</f>
      </c>
    </row>
    <row r="8" spans="1:9" ht="12.75">
      <c r="A8" t="s">
        <v>97</v>
      </c>
      <c r="B8" t="s">
        <v>120</v>
      </c>
      <c r="C8" t="s">
        <v>27</v>
      </c>
      <c r="F8">
        <v>180</v>
      </c>
      <c r="H8" s="10">
        <f>IF(LEFT($C8,1)=H$1,50-SUMPRODUCT(($A$2:$A8&lt;&gt;$A8)*(LEFT($C$2:$C8,1)=H$1)),"")</f>
        <v>45</v>
      </c>
      <c r="I8" s="10">
        <f>IF(LEFT($C8,1)=I$1,50-SUMPRODUCT(($A$2:$A8&lt;&gt;$A8)*(LEFT($C$2:$C8,1)=I$1)),"")</f>
      </c>
    </row>
    <row r="9" spans="1:9" ht="12.75">
      <c r="A9">
        <v>8</v>
      </c>
      <c r="B9" t="s">
        <v>36</v>
      </c>
      <c r="C9" t="s">
        <v>24</v>
      </c>
      <c r="F9">
        <v>160</v>
      </c>
      <c r="H9" s="10">
        <f>IF(LEFT($C9,1)=H$1,50-SUMPRODUCT(($A$2:$A9&lt;&gt;$A9)*(LEFT($C$2:$C9,1)=H$1)),"")</f>
        <v>43</v>
      </c>
      <c r="I9" s="10">
        <f>IF(LEFT($C9,1)=I$1,50-SUMPRODUCT(($A$2:$A9&lt;&gt;$A9)*(LEFT($C$2:$C9,1)=I$1)),"")</f>
      </c>
    </row>
    <row r="10" spans="1:9" ht="12.75">
      <c r="A10" t="s">
        <v>98</v>
      </c>
      <c r="B10" t="s">
        <v>73</v>
      </c>
      <c r="C10" t="s">
        <v>21</v>
      </c>
      <c r="F10">
        <v>140</v>
      </c>
      <c r="H10" s="10">
        <f>IF(LEFT($C10,1)=H$1,50-SUMPRODUCT(($A$2:$A10&lt;&gt;$A10)*(LEFT($C$2:$C10,1)=H$1)),"")</f>
        <v>42</v>
      </c>
      <c r="I10" s="10">
        <f>IF(LEFT($C10,1)=I$1,50-SUMPRODUCT(($A$2:$A10&lt;&gt;$A10)*(LEFT($C$2:$C10,1)=I$1)),"")</f>
      </c>
    </row>
    <row r="11" spans="1:9" ht="12.75">
      <c r="A11" t="s">
        <v>98</v>
      </c>
      <c r="B11" t="s">
        <v>52</v>
      </c>
      <c r="C11" t="s">
        <v>25</v>
      </c>
      <c r="F11">
        <v>140</v>
      </c>
      <c r="H11" s="10">
        <f>IF(LEFT($C11,1)=H$1,50-SUMPRODUCT(($A$2:$A11&lt;&gt;$A11)*(LEFT($C$2:$C11,1)=H$1)),"")</f>
        <v>42</v>
      </c>
      <c r="I11" s="10">
        <f>IF(LEFT($C11,1)=I$1,50-SUMPRODUCT(($A$2:$A11&lt;&gt;$A11)*(LEFT($C$2:$C11,1)=I$1)),"")</f>
      </c>
    </row>
    <row r="12" spans="1:9" ht="12.75">
      <c r="A12" t="s">
        <v>121</v>
      </c>
      <c r="B12" t="s">
        <v>116</v>
      </c>
      <c r="C12" t="s">
        <v>22</v>
      </c>
      <c r="F12">
        <v>110</v>
      </c>
      <c r="H12" s="10">
        <f>IF(LEFT($C12,1)=H$1,50-SUMPRODUCT(($A$2:$A12&lt;&gt;$A12)*(LEFT($C$2:$C12,1)=H$1)),"")</f>
      </c>
      <c r="I12" s="10">
        <f>IF(LEFT($C12,1)=I$1,50-SUMPRODUCT(($A$2:$A12&lt;&gt;$A12)*(LEFT($C$2:$C12,1)=I$1)),"")</f>
        <v>50</v>
      </c>
    </row>
    <row r="13" spans="1:9" ht="12.75">
      <c r="A13" t="s">
        <v>121</v>
      </c>
      <c r="B13" t="s">
        <v>122</v>
      </c>
      <c r="C13" t="s">
        <v>22</v>
      </c>
      <c r="F13">
        <v>110</v>
      </c>
      <c r="H13" s="10">
        <f>IF(LEFT($C13,1)=H$1,50-SUMPRODUCT(($A$2:$A13&lt;&gt;$A13)*(LEFT($C$2:$C13,1)=H$1)),"")</f>
      </c>
      <c r="I13" s="10">
        <f>IF(LEFT($C13,1)=I$1,50-SUMPRODUCT(($A$2:$A13&lt;&gt;$A13)*(LEFT($C$2:$C13,1)=I$1)),"")</f>
        <v>50</v>
      </c>
    </row>
    <row r="14" spans="1:9" ht="12.75">
      <c r="A14" t="s">
        <v>121</v>
      </c>
      <c r="B14" t="s">
        <v>123</v>
      </c>
      <c r="C14" t="s">
        <v>21</v>
      </c>
      <c r="F14">
        <v>110</v>
      </c>
      <c r="H14" s="10">
        <f>IF(LEFT($C14,1)=H$1,50-SUMPRODUCT(($A$2:$A14&lt;&gt;$A14)*(LEFT($C$2:$C14,1)=H$1)),"")</f>
        <v>40</v>
      </c>
      <c r="I14" s="10">
        <f>IF(LEFT($C14,1)=I$1,50-SUMPRODUCT(($A$2:$A14&lt;&gt;$A14)*(LEFT($C$2:$C14,1)=I$1)),"")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:K5"/>
    </sheetView>
  </sheetViews>
  <sheetFormatPr defaultColWidth="9.140625" defaultRowHeight="12.75"/>
  <cols>
    <col min="1" max="1" width="5.28125" style="10" bestFit="1" customWidth="1"/>
    <col min="2" max="2" width="18.421875" style="10" bestFit="1" customWidth="1"/>
    <col min="3" max="3" width="5.7109375" style="10" bestFit="1" customWidth="1"/>
    <col min="4" max="4" width="11.57421875" style="11" bestFit="1" customWidth="1"/>
    <col min="5" max="5" width="8.7109375" style="10" bestFit="1" customWidth="1"/>
    <col min="6" max="6" width="10.421875" style="10" bestFit="1" customWidth="1"/>
    <col min="7" max="7" width="21.8515625" style="10" customWidth="1"/>
    <col min="8" max="8" width="6.28125" style="10" bestFit="1" customWidth="1"/>
    <col min="9" max="9" width="4.00390625" style="10" bestFit="1" customWidth="1"/>
    <col min="10" max="11" width="3.00390625" style="10" bestFit="1" customWidth="1"/>
    <col min="12" max="16384" width="21.8515625" style="10" customWidth="1"/>
  </cols>
  <sheetData>
    <row r="1" spans="1:11" ht="25.5">
      <c r="A1" s="12" t="s">
        <v>124</v>
      </c>
      <c r="B1" s="13" t="s">
        <v>125</v>
      </c>
      <c r="C1" s="12" t="s">
        <v>67</v>
      </c>
      <c r="D1" s="12" t="s">
        <v>4</v>
      </c>
      <c r="E1" s="12" t="s">
        <v>10</v>
      </c>
      <c r="F1" s="12" t="s">
        <v>11</v>
      </c>
      <c r="G1" s="12" t="s">
        <v>126</v>
      </c>
      <c r="H1" s="12" t="s">
        <v>66</v>
      </c>
      <c r="J1" s="12" t="s">
        <v>16</v>
      </c>
      <c r="K1" s="12" t="s">
        <v>20</v>
      </c>
    </row>
    <row r="2" spans="1:11" ht="12.75">
      <c r="A2" s="14" t="s">
        <v>127</v>
      </c>
      <c r="B2" s="15" t="s">
        <v>35</v>
      </c>
      <c r="C2" s="12" t="s">
        <v>21</v>
      </c>
      <c r="D2" s="12" t="s">
        <v>0</v>
      </c>
      <c r="E2" s="14" t="s">
        <v>128</v>
      </c>
      <c r="F2" s="12">
        <v>460</v>
      </c>
      <c r="G2" s="12">
        <v>0</v>
      </c>
      <c r="H2" s="12">
        <v>460</v>
      </c>
      <c r="I2" s="16"/>
      <c r="J2" s="10">
        <f>IF(LEFT($C2,1)=J$1,50-SUMPRODUCT(($A$2:$A2&lt;&gt;$A2)*(LEFT($C$2:$C2,1)=J$1)),"")</f>
        <v>50</v>
      </c>
      <c r="K2" s="10">
        <f>IF(LEFT($C2,1)=K$1,50-SUMPRODUCT(($A$2:$A2&lt;&gt;$A2)*(LEFT($C$2:$C2,1)=K$1)),"")</f>
      </c>
    </row>
    <row r="3" spans="1:11" ht="12.75">
      <c r="A3" s="14" t="s">
        <v>127</v>
      </c>
      <c r="B3" s="15" t="s">
        <v>129</v>
      </c>
      <c r="C3" s="12" t="s">
        <v>21</v>
      </c>
      <c r="D3" s="12" t="s">
        <v>0</v>
      </c>
      <c r="E3" s="14" t="s">
        <v>130</v>
      </c>
      <c r="F3" s="12">
        <v>460</v>
      </c>
      <c r="G3" s="12">
        <v>0</v>
      </c>
      <c r="H3" s="12">
        <v>460</v>
      </c>
      <c r="I3" s="16"/>
      <c r="J3" s="10">
        <f>IF(LEFT($C3,1)=J$1,50-SUMPRODUCT(($A$2:$A3&lt;&gt;$A3)*(LEFT($C$2:$C3,1)=J$1)),"")</f>
        <v>50</v>
      </c>
      <c r="K3" s="10">
        <f>IF(LEFT($C3,1)=K$1,50-SUMPRODUCT(($A$2:$A3&lt;&gt;$A3)*(LEFT($C$2:$C3,1)=K$1)),"")</f>
      </c>
    </row>
    <row r="4" spans="1:11" ht="12.75">
      <c r="A4" s="14" t="s">
        <v>127</v>
      </c>
      <c r="B4" s="15" t="s">
        <v>1</v>
      </c>
      <c r="C4" s="12" t="s">
        <v>28</v>
      </c>
      <c r="D4" s="12" t="s">
        <v>0</v>
      </c>
      <c r="E4" s="14" t="s">
        <v>131</v>
      </c>
      <c r="F4" s="12">
        <v>460</v>
      </c>
      <c r="G4" s="12">
        <v>0</v>
      </c>
      <c r="H4" s="12">
        <v>460</v>
      </c>
      <c r="I4" s="16"/>
      <c r="J4" s="10">
        <f>IF(LEFT($C4,1)=J$1,50-SUMPRODUCT(($A$2:$A4&lt;&gt;$A4)*(LEFT($C$2:$C4,1)=J$1)),"")</f>
        <v>50</v>
      </c>
      <c r="K4" s="10">
        <f>IF(LEFT($C4,1)=K$1,50-SUMPRODUCT(($A$2:$A4&lt;&gt;$A4)*(LEFT($C$2:$C4,1)=K$1)),"")</f>
      </c>
    </row>
    <row r="5" spans="1:11" ht="12.75">
      <c r="A5" s="12">
        <v>4</v>
      </c>
      <c r="B5" s="15" t="s">
        <v>99</v>
      </c>
      <c r="C5" s="12" t="s">
        <v>25</v>
      </c>
      <c r="D5" s="12" t="s">
        <v>0</v>
      </c>
      <c r="E5" s="17" t="s">
        <v>132</v>
      </c>
      <c r="F5" s="12">
        <v>430</v>
      </c>
      <c r="G5" s="12">
        <v>20</v>
      </c>
      <c r="H5" s="12">
        <v>410</v>
      </c>
      <c r="I5" s="16"/>
      <c r="J5" s="10">
        <f>IF(LEFT($C5,1)=J$1,50-SUMPRODUCT(($A$2:$A5&lt;&gt;$A5)*(LEFT($C$2:$C5,1)=J$1)),"")</f>
        <v>47</v>
      </c>
      <c r="K5" s="10">
        <f>IF(LEFT($C5,1)=K$1,50-SUMPRODUCT(($A$2:$A5&lt;&gt;$A5)*(LEFT($C$2:$C5,1)=K$1)),"")</f>
      </c>
    </row>
    <row r="6" spans="1:11" ht="12.75">
      <c r="A6" s="14" t="s">
        <v>133</v>
      </c>
      <c r="B6" s="15" t="s">
        <v>39</v>
      </c>
      <c r="C6" s="12" t="s">
        <v>22</v>
      </c>
      <c r="D6" s="12" t="s">
        <v>0</v>
      </c>
      <c r="E6" s="14" t="s">
        <v>134</v>
      </c>
      <c r="F6" s="12">
        <v>400</v>
      </c>
      <c r="G6" s="12">
        <v>0</v>
      </c>
      <c r="H6" s="12">
        <v>400</v>
      </c>
      <c r="I6" s="16"/>
      <c r="J6" s="10">
        <f>IF(LEFT($C6,1)=J$1,50-SUMPRODUCT(($A$2:$A6&lt;&gt;$A6)*(LEFT($C$2:$C6,1)=J$1)),"")</f>
      </c>
      <c r="K6" s="10">
        <f>IF(LEFT($C6,1)=K$1,50-SUMPRODUCT(($A$2:$A6&lt;&gt;$A6)*(LEFT($C$2:$C6,1)=K$1)),"")</f>
        <v>50</v>
      </c>
    </row>
    <row r="7" spans="1:11" ht="12.75">
      <c r="A7" s="14" t="s">
        <v>133</v>
      </c>
      <c r="B7" s="15" t="s">
        <v>135</v>
      </c>
      <c r="C7" s="12" t="s">
        <v>95</v>
      </c>
      <c r="D7" s="12" t="s">
        <v>0</v>
      </c>
      <c r="E7" s="14" t="s">
        <v>136</v>
      </c>
      <c r="F7" s="12">
        <v>410</v>
      </c>
      <c r="G7" s="12">
        <v>10</v>
      </c>
      <c r="H7" s="12">
        <v>400</v>
      </c>
      <c r="I7" s="16"/>
      <c r="J7" s="10">
        <f>IF(LEFT($C7,1)=J$1,50-SUMPRODUCT(($A$2:$A7&lt;&gt;$A7)*(LEFT($C$2:$C7,1)=J$1)),"")</f>
        <v>46</v>
      </c>
      <c r="K7" s="10">
        <f>IF(LEFT($C7,1)=K$1,50-SUMPRODUCT(($A$2:$A7&lt;&gt;$A7)*(LEFT($C$2:$C7,1)=K$1)),"")</f>
      </c>
    </row>
    <row r="8" spans="1:11" ht="12.75">
      <c r="A8" s="14" t="s">
        <v>137</v>
      </c>
      <c r="B8" s="15" t="s">
        <v>42</v>
      </c>
      <c r="C8" s="12" t="s">
        <v>22</v>
      </c>
      <c r="D8" s="12" t="s">
        <v>15</v>
      </c>
      <c r="E8" s="17" t="s">
        <v>136</v>
      </c>
      <c r="F8" s="12">
        <v>390</v>
      </c>
      <c r="G8" s="12">
        <v>10</v>
      </c>
      <c r="H8" s="12">
        <v>380</v>
      </c>
      <c r="I8" s="16"/>
      <c r="J8" s="10">
        <f>IF(LEFT($C8,1)=J$1,50-SUMPRODUCT(($A$2:$A8&lt;&gt;$A8)*(LEFT($C$2:$C8,1)=J$1)),"")</f>
      </c>
      <c r="K8" s="10">
        <f>IF(LEFT($C8,1)=K$1,50-SUMPRODUCT(($A$2:$A8&lt;&gt;$A8)*(LEFT($C$2:$C8,1)=K$1)),"")</f>
        <v>49</v>
      </c>
    </row>
    <row r="9" spans="1:11" ht="12.75">
      <c r="A9" s="14" t="s">
        <v>137</v>
      </c>
      <c r="B9" s="15" t="s">
        <v>46</v>
      </c>
      <c r="C9" s="12" t="s">
        <v>21</v>
      </c>
      <c r="D9" s="12" t="s">
        <v>15</v>
      </c>
      <c r="E9" s="14" t="s">
        <v>138</v>
      </c>
      <c r="F9" s="12">
        <v>420</v>
      </c>
      <c r="G9" s="12">
        <v>40</v>
      </c>
      <c r="H9" s="12">
        <v>380</v>
      </c>
      <c r="I9" s="16"/>
      <c r="J9" s="10">
        <f>IF(LEFT($C9,1)=J$1,50-SUMPRODUCT(($A$2:$A9&lt;&gt;$A9)*(LEFT($C$2:$C9,1)=J$1)),"")</f>
        <v>45</v>
      </c>
      <c r="K9" s="10">
        <f>IF(LEFT($C9,1)=K$1,50-SUMPRODUCT(($A$2:$A9&lt;&gt;$A9)*(LEFT($C$2:$C9,1)=K$1)),"")</f>
      </c>
    </row>
    <row r="10" spans="1:11" ht="12.75">
      <c r="A10" s="14" t="s">
        <v>139</v>
      </c>
      <c r="B10" s="15" t="s">
        <v>140</v>
      </c>
      <c r="C10" s="12" t="s">
        <v>21</v>
      </c>
      <c r="D10" s="12" t="s">
        <v>141</v>
      </c>
      <c r="E10" s="14" t="s">
        <v>142</v>
      </c>
      <c r="F10" s="12">
        <v>370</v>
      </c>
      <c r="G10" s="12">
        <v>0</v>
      </c>
      <c r="H10" s="12">
        <v>370</v>
      </c>
      <c r="I10" s="16"/>
      <c r="J10" s="10">
        <f>IF(LEFT($C10,1)=J$1,50-SUMPRODUCT(($A$2:$A10&lt;&gt;$A10)*(LEFT($C$2:$C10,1)=J$1)),"")</f>
        <v>44</v>
      </c>
      <c r="K10" s="10">
        <f>IF(LEFT($C10,1)=K$1,50-SUMPRODUCT(($A$2:$A10&lt;&gt;$A10)*(LEFT($C$2:$C10,1)=K$1)),"")</f>
      </c>
    </row>
    <row r="11" spans="1:11" ht="12.75">
      <c r="A11" s="14" t="s">
        <v>139</v>
      </c>
      <c r="B11" s="15" t="s">
        <v>31</v>
      </c>
      <c r="C11" s="12" t="s">
        <v>24</v>
      </c>
      <c r="D11" s="12" t="s">
        <v>0</v>
      </c>
      <c r="E11" s="14" t="s">
        <v>143</v>
      </c>
      <c r="F11" s="12">
        <v>370</v>
      </c>
      <c r="G11" s="12">
        <v>0</v>
      </c>
      <c r="H11" s="12">
        <v>370</v>
      </c>
      <c r="I11" s="16"/>
      <c r="J11" s="10">
        <f>IF(LEFT($C11,1)=J$1,50-SUMPRODUCT(($A$2:$A11&lt;&gt;$A11)*(LEFT($C$2:$C11,1)=J$1)),"")</f>
        <v>44</v>
      </c>
      <c r="K11" s="10">
        <f>IF(LEFT($C11,1)=K$1,50-SUMPRODUCT(($A$2:$A11&lt;&gt;$A11)*(LEFT($C$2:$C11,1)=K$1)),"")</f>
      </c>
    </row>
    <row r="12" spans="1:11" ht="12.75">
      <c r="A12" s="14" t="s">
        <v>139</v>
      </c>
      <c r="B12" s="15" t="s">
        <v>144</v>
      </c>
      <c r="C12" s="12" t="s">
        <v>95</v>
      </c>
      <c r="D12" s="12" t="s">
        <v>0</v>
      </c>
      <c r="E12" s="14" t="s">
        <v>131</v>
      </c>
      <c r="F12" s="12">
        <v>370</v>
      </c>
      <c r="G12" s="12">
        <v>0</v>
      </c>
      <c r="H12" s="12">
        <v>370</v>
      </c>
      <c r="I12" s="16"/>
      <c r="J12" s="10">
        <f>IF(LEFT($C12,1)=J$1,50-SUMPRODUCT(($A$2:$A12&lt;&gt;$A12)*(LEFT($C$2:$C12,1)=J$1)),"")</f>
        <v>44</v>
      </c>
      <c r="K12" s="10">
        <f>IF(LEFT($C12,1)=K$1,50-SUMPRODUCT(($A$2:$A12&lt;&gt;$A12)*(LEFT($C$2:$C12,1)=K$1)),"")</f>
      </c>
    </row>
    <row r="13" spans="1:11" ht="12.75">
      <c r="A13" s="14" t="s">
        <v>198</v>
      </c>
      <c r="B13" s="15" t="s">
        <v>49</v>
      </c>
      <c r="C13" s="12" t="s">
        <v>21</v>
      </c>
      <c r="D13" s="12" t="s">
        <v>0</v>
      </c>
      <c r="E13" s="14" t="s">
        <v>167</v>
      </c>
      <c r="F13" s="12">
        <v>310</v>
      </c>
      <c r="G13" s="12">
        <v>10</v>
      </c>
      <c r="H13" s="12">
        <v>300</v>
      </c>
      <c r="I13" s="16"/>
      <c r="J13" s="10">
        <f>IF(LEFT($C13,1)=J$1,50-SUMPRODUCT(($A$2:$A13&lt;&gt;$A13)*(LEFT($C$2:$C13,1)=J$1)),"")</f>
        <v>41</v>
      </c>
      <c r="K13" s="10">
        <f>IF(LEFT($C13,1)=K$1,50-SUMPRODUCT(($A$2:$A13&lt;&gt;$A13)*(LEFT($C$2:$C13,1)=K$1)),"")</f>
      </c>
    </row>
    <row r="14" spans="1:11" ht="12.75">
      <c r="A14" s="14" t="s">
        <v>198</v>
      </c>
      <c r="B14" s="15" t="s">
        <v>48</v>
      </c>
      <c r="C14" s="12" t="s">
        <v>21</v>
      </c>
      <c r="D14" s="12" t="s">
        <v>0</v>
      </c>
      <c r="E14" s="14" t="s">
        <v>145</v>
      </c>
      <c r="F14" s="12">
        <v>380</v>
      </c>
      <c r="G14" s="12">
        <v>20</v>
      </c>
      <c r="H14" s="12">
        <v>360</v>
      </c>
      <c r="I14" s="16"/>
      <c r="J14" s="10">
        <f>IF(LEFT($C14,1)=J$1,50-SUMPRODUCT(($A$2:$A14&lt;&gt;$A14)*(LEFT($C$2:$C14,1)=J$1)),"")</f>
        <v>41</v>
      </c>
      <c r="K14" s="10">
        <f>IF(LEFT($C14,1)=K$1,50-SUMPRODUCT(($A$2:$A14&lt;&gt;$A14)*(LEFT($C$2:$C14,1)=K$1)),"")</f>
      </c>
    </row>
    <row r="15" spans="1:11" ht="12.75">
      <c r="A15" s="14" t="s">
        <v>199</v>
      </c>
      <c r="B15" s="15" t="s">
        <v>146</v>
      </c>
      <c r="C15" s="12" t="s">
        <v>25</v>
      </c>
      <c r="D15" s="12" t="s">
        <v>0</v>
      </c>
      <c r="E15" s="12" t="s">
        <v>147</v>
      </c>
      <c r="F15" s="12">
        <v>350</v>
      </c>
      <c r="G15" s="12">
        <v>0</v>
      </c>
      <c r="H15" s="12">
        <v>350</v>
      </c>
      <c r="I15" s="16"/>
      <c r="J15" s="10">
        <f>IF(LEFT($C15,1)=J$1,50-SUMPRODUCT(($A$2:$A15&lt;&gt;$A15)*(LEFT($C$2:$C15,1)=J$1)),"")</f>
        <v>39</v>
      </c>
      <c r="K15" s="10">
        <f>IF(LEFT($C15,1)=K$1,50-SUMPRODUCT(($A$2:$A15&lt;&gt;$A15)*(LEFT($C$2:$C15,1)=K$1)),"")</f>
      </c>
    </row>
    <row r="16" spans="1:11" ht="12.75">
      <c r="A16" s="14" t="s">
        <v>199</v>
      </c>
      <c r="B16" s="15" t="s">
        <v>148</v>
      </c>
      <c r="C16" s="12" t="s">
        <v>24</v>
      </c>
      <c r="D16" s="12" t="s">
        <v>0</v>
      </c>
      <c r="E16" s="14" t="s">
        <v>149</v>
      </c>
      <c r="F16" s="12">
        <v>350</v>
      </c>
      <c r="G16" s="12">
        <v>0</v>
      </c>
      <c r="H16" s="12">
        <v>350</v>
      </c>
      <c r="I16" s="16"/>
      <c r="J16" s="10">
        <f>IF(LEFT($C16,1)=J$1,50-SUMPRODUCT(($A$2:$A16&lt;&gt;$A16)*(LEFT($C$2:$C16,1)=J$1)),"")</f>
        <v>39</v>
      </c>
      <c r="K16" s="10">
        <f>IF(LEFT($C16,1)=K$1,50-SUMPRODUCT(($A$2:$A16&lt;&gt;$A16)*(LEFT($C$2:$C16,1)=K$1)),"")</f>
      </c>
    </row>
    <row r="17" spans="1:11" ht="12.75">
      <c r="A17" s="14" t="s">
        <v>199</v>
      </c>
      <c r="B17" s="15" t="s">
        <v>18</v>
      </c>
      <c r="C17" s="12" t="s">
        <v>22</v>
      </c>
      <c r="D17" s="12" t="s">
        <v>0</v>
      </c>
      <c r="E17" s="14" t="s">
        <v>150</v>
      </c>
      <c r="F17" s="12">
        <v>350</v>
      </c>
      <c r="G17" s="12">
        <v>0</v>
      </c>
      <c r="H17" s="12">
        <v>350</v>
      </c>
      <c r="I17" s="16"/>
      <c r="J17" s="10">
        <f>IF(LEFT($C17,1)=J$1,50-SUMPRODUCT(($A$2:$A17&lt;&gt;$A17)*(LEFT($C$2:$C17,1)=J$1)),"")</f>
      </c>
      <c r="K17" s="10">
        <f>IF(LEFT($C17,1)=K$1,50-SUMPRODUCT(($A$2:$A17&lt;&gt;$A17)*(LEFT($C$2:$C17,1)=K$1)),"")</f>
        <v>48</v>
      </c>
    </row>
    <row r="18" spans="1:11" ht="12.75">
      <c r="A18" s="12">
        <v>17</v>
      </c>
      <c r="B18" s="15" t="s">
        <v>151</v>
      </c>
      <c r="C18" s="12" t="s">
        <v>152</v>
      </c>
      <c r="D18" s="12" t="s">
        <v>0</v>
      </c>
      <c r="E18" s="14" t="s">
        <v>153</v>
      </c>
      <c r="F18" s="12">
        <v>350</v>
      </c>
      <c r="G18" s="12">
        <v>10</v>
      </c>
      <c r="H18" s="12">
        <v>340</v>
      </c>
      <c r="I18" s="16"/>
      <c r="J18" s="10">
        <f>IF(LEFT($C18,1)=J$1,50-SUMPRODUCT(($A$2:$A18&lt;&gt;$A18)*(LEFT($C$2:$C18,1)=J$1)),"")</f>
      </c>
      <c r="K18" s="10">
        <f>IF(LEFT($C18,1)=K$1,50-SUMPRODUCT(($A$2:$A18&lt;&gt;$A18)*(LEFT($C$2:$C18,1)=K$1)),"")</f>
        <v>47</v>
      </c>
    </row>
    <row r="19" spans="1:11" ht="12.75">
      <c r="A19" s="14" t="s">
        <v>200</v>
      </c>
      <c r="B19" s="15" t="s">
        <v>154</v>
      </c>
      <c r="C19" s="12" t="s">
        <v>155</v>
      </c>
      <c r="D19" s="12" t="s">
        <v>15</v>
      </c>
      <c r="E19" s="14" t="s">
        <v>156</v>
      </c>
      <c r="F19" s="12">
        <v>330</v>
      </c>
      <c r="G19" s="12">
        <v>0</v>
      </c>
      <c r="H19" s="12">
        <v>330</v>
      </c>
      <c r="I19" s="16"/>
      <c r="J19" s="10">
        <f>IF(LEFT($C19,1)=J$1,50-SUMPRODUCT(($A$2:$A19&lt;&gt;$A19)*(LEFT($C$2:$C19,1)=J$1)),"")</f>
      </c>
      <c r="K19" s="10">
        <f>IF(LEFT($C19,1)=K$1,50-SUMPRODUCT(($A$2:$A19&lt;&gt;$A19)*(LEFT($C$2:$C19,1)=K$1)),"")</f>
        <v>46</v>
      </c>
    </row>
    <row r="20" spans="1:11" ht="12.75">
      <c r="A20" s="14" t="s">
        <v>200</v>
      </c>
      <c r="B20" s="15" t="s">
        <v>2</v>
      </c>
      <c r="C20" s="12" t="s">
        <v>27</v>
      </c>
      <c r="D20" s="12" t="s">
        <v>0</v>
      </c>
      <c r="E20" s="14" t="s">
        <v>157</v>
      </c>
      <c r="F20" s="12">
        <v>330</v>
      </c>
      <c r="G20" s="12">
        <v>0</v>
      </c>
      <c r="H20" s="12">
        <v>330</v>
      </c>
      <c r="I20" s="16"/>
      <c r="J20" s="10">
        <f>IF(LEFT($C20,1)=J$1,50-SUMPRODUCT(($A$2:$A20&lt;&gt;$A20)*(LEFT($C$2:$C20,1)=J$1)),"")</f>
        <v>37</v>
      </c>
      <c r="K20" s="10">
        <f>IF(LEFT($C20,1)=K$1,50-SUMPRODUCT(($A$2:$A20&lt;&gt;$A20)*(LEFT($C$2:$C20,1)=K$1)),"")</f>
      </c>
    </row>
    <row r="21" spans="1:11" ht="12.75">
      <c r="A21" s="14" t="s">
        <v>200</v>
      </c>
      <c r="B21" s="15" t="s">
        <v>101</v>
      </c>
      <c r="C21" s="12" t="s">
        <v>158</v>
      </c>
      <c r="D21" s="12" t="s">
        <v>0</v>
      </c>
      <c r="E21" s="12" t="s">
        <v>147</v>
      </c>
      <c r="F21" s="12">
        <v>330</v>
      </c>
      <c r="G21" s="12">
        <v>0</v>
      </c>
      <c r="H21" s="12">
        <v>330</v>
      </c>
      <c r="I21" s="16"/>
      <c r="J21" s="10">
        <f>IF(LEFT($C21,1)=J$1,50-SUMPRODUCT(($A$2:$A21&lt;&gt;$A21)*(LEFT($C$2:$C21,1)=J$1)),"")</f>
      </c>
      <c r="K21" s="10">
        <f>IF(LEFT($C21,1)=K$1,50-SUMPRODUCT(($A$2:$A21&lt;&gt;$A21)*(LEFT($C$2:$C21,1)=K$1)),"")</f>
        <v>46</v>
      </c>
    </row>
    <row r="22" spans="1:11" ht="12.75">
      <c r="A22" s="14" t="s">
        <v>200</v>
      </c>
      <c r="B22" s="15" t="s">
        <v>38</v>
      </c>
      <c r="C22" s="12" t="s">
        <v>27</v>
      </c>
      <c r="D22" s="12" t="s">
        <v>0</v>
      </c>
      <c r="E22" s="12" t="s">
        <v>147</v>
      </c>
      <c r="F22" s="12">
        <v>330</v>
      </c>
      <c r="G22" s="12">
        <v>0</v>
      </c>
      <c r="H22" s="12">
        <v>330</v>
      </c>
      <c r="I22" s="16"/>
      <c r="J22" s="10">
        <f>IF(LEFT($C22,1)=J$1,50-SUMPRODUCT(($A$2:$A22&lt;&gt;$A22)*(LEFT($C$2:$C22,1)=J$1)),"")</f>
        <v>37</v>
      </c>
      <c r="K22" s="10">
        <f>IF(LEFT($C22,1)=K$1,50-SUMPRODUCT(($A$2:$A22&lt;&gt;$A22)*(LEFT($C$2:$C22,1)=K$1)),"")</f>
      </c>
    </row>
    <row r="23" spans="1:11" ht="12.75">
      <c r="A23" s="14" t="s">
        <v>201</v>
      </c>
      <c r="B23" s="15" t="s">
        <v>50</v>
      </c>
      <c r="C23" s="12" t="s">
        <v>27</v>
      </c>
      <c r="D23" s="12" t="s">
        <v>0</v>
      </c>
      <c r="E23" s="14" t="s">
        <v>159</v>
      </c>
      <c r="F23" s="12">
        <v>320</v>
      </c>
      <c r="G23" s="12">
        <v>0</v>
      </c>
      <c r="H23" s="12">
        <v>320</v>
      </c>
      <c r="I23" s="16"/>
      <c r="J23" s="10">
        <f>IF(LEFT($C23,1)=J$1,50-SUMPRODUCT(($A$2:$A23&lt;&gt;$A23)*(LEFT($C$2:$C23,1)=J$1)),"")</f>
        <v>35</v>
      </c>
      <c r="K23" s="10">
        <f>IF(LEFT($C23,1)=K$1,50-SUMPRODUCT(($A$2:$A23&lt;&gt;$A23)*(LEFT($C$2:$C23,1)=K$1)),"")</f>
      </c>
    </row>
    <row r="24" spans="1:11" ht="12.75">
      <c r="A24" s="14" t="s">
        <v>201</v>
      </c>
      <c r="B24" s="15" t="s">
        <v>19</v>
      </c>
      <c r="C24" s="12" t="s">
        <v>23</v>
      </c>
      <c r="D24" s="12" t="s">
        <v>0</v>
      </c>
      <c r="E24" s="14" t="s">
        <v>160</v>
      </c>
      <c r="F24" s="12">
        <v>320</v>
      </c>
      <c r="G24" s="12">
        <v>0</v>
      </c>
      <c r="H24" s="12">
        <v>320</v>
      </c>
      <c r="I24" s="16"/>
      <c r="J24" s="10">
        <f>IF(LEFT($C24,1)=J$1,50-SUMPRODUCT(($A$2:$A24&lt;&gt;$A24)*(LEFT($C$2:$C24,1)=J$1)),"")</f>
        <v>35</v>
      </c>
      <c r="K24" s="10">
        <f>IF(LEFT($C24,1)=K$1,50-SUMPRODUCT(($A$2:$A24&lt;&gt;$A24)*(LEFT($C$2:$C24,1)=K$1)),"")</f>
      </c>
    </row>
    <row r="25" spans="1:11" ht="12.75">
      <c r="A25" s="14" t="s">
        <v>202</v>
      </c>
      <c r="B25" s="15" t="s">
        <v>40</v>
      </c>
      <c r="C25" s="12" t="s">
        <v>26</v>
      </c>
      <c r="D25" s="12" t="s">
        <v>0</v>
      </c>
      <c r="E25" s="14" t="s">
        <v>161</v>
      </c>
      <c r="F25" s="12">
        <v>310</v>
      </c>
      <c r="G25" s="12">
        <v>0</v>
      </c>
      <c r="H25" s="12">
        <v>310</v>
      </c>
      <c r="I25" s="16"/>
      <c r="J25" s="10">
        <f>IF(LEFT($C25,1)=J$1,50-SUMPRODUCT(($A$2:$A25&lt;&gt;$A25)*(LEFT($C$2:$C25,1)=J$1)),"")</f>
      </c>
      <c r="K25" s="10">
        <f>IF(LEFT($C25,1)=K$1,50-SUMPRODUCT(($A$2:$A25&lt;&gt;$A25)*(LEFT($C$2:$C25,1)=K$1)),"")</f>
        <v>44</v>
      </c>
    </row>
    <row r="26" spans="1:11" ht="12.75">
      <c r="A26" s="14" t="s">
        <v>202</v>
      </c>
      <c r="B26" s="15" t="s">
        <v>162</v>
      </c>
      <c r="C26" s="12" t="s">
        <v>152</v>
      </c>
      <c r="D26" s="12" t="s">
        <v>0</v>
      </c>
      <c r="E26" s="14" t="s">
        <v>163</v>
      </c>
      <c r="F26" s="12">
        <v>310</v>
      </c>
      <c r="G26" s="12">
        <v>0</v>
      </c>
      <c r="H26" s="12">
        <v>310</v>
      </c>
      <c r="I26" s="16"/>
      <c r="J26" s="10">
        <f>IF(LEFT($C26,1)=J$1,50-SUMPRODUCT(($A$2:$A26&lt;&gt;$A26)*(LEFT($C$2:$C26,1)=J$1)),"")</f>
      </c>
      <c r="K26" s="10">
        <f>IF(LEFT($C26,1)=K$1,50-SUMPRODUCT(($A$2:$A26&lt;&gt;$A26)*(LEFT($C$2:$C26,1)=K$1)),"")</f>
        <v>44</v>
      </c>
    </row>
    <row r="27" spans="1:11" ht="12.75">
      <c r="A27" s="14" t="s">
        <v>202</v>
      </c>
      <c r="B27" s="15" t="s">
        <v>44</v>
      </c>
      <c r="C27" s="12" t="s">
        <v>95</v>
      </c>
      <c r="D27" s="12" t="s">
        <v>0</v>
      </c>
      <c r="E27" s="14" t="s">
        <v>157</v>
      </c>
      <c r="F27" s="12">
        <v>310</v>
      </c>
      <c r="G27" s="12">
        <v>0</v>
      </c>
      <c r="H27" s="12">
        <v>310</v>
      </c>
      <c r="I27" s="16"/>
      <c r="J27" s="10">
        <f>IF(LEFT($C27,1)=J$1,50-SUMPRODUCT(($A$2:$A27&lt;&gt;$A27)*(LEFT($C$2:$C27,1)=J$1)),"")</f>
        <v>33</v>
      </c>
      <c r="K27" s="10">
        <f>IF(LEFT($C27,1)=K$1,50-SUMPRODUCT(($A$2:$A27&lt;&gt;$A27)*(LEFT($C$2:$C27,1)=K$1)),"")</f>
      </c>
    </row>
    <row r="28" spans="1:11" ht="25.5">
      <c r="A28" s="14">
        <v>27</v>
      </c>
      <c r="B28" s="15" t="s">
        <v>164</v>
      </c>
      <c r="C28" s="12" t="s">
        <v>21</v>
      </c>
      <c r="D28" s="12" t="s">
        <v>165</v>
      </c>
      <c r="E28" s="14" t="s">
        <v>166</v>
      </c>
      <c r="F28" s="12">
        <v>300</v>
      </c>
      <c r="G28" s="12">
        <v>0</v>
      </c>
      <c r="H28" s="12">
        <v>300</v>
      </c>
      <c r="I28" s="16"/>
      <c r="J28" s="10">
        <f>IF(LEFT($C28,1)=J$1,50-SUMPRODUCT(($A$2:$A28&lt;&gt;$A28)*(LEFT($C$2:$C28,1)=J$1)),"")</f>
        <v>32</v>
      </c>
      <c r="K28" s="10">
        <f>IF(LEFT($C28,1)=K$1,50-SUMPRODUCT(($A$2:$A28&lt;&gt;$A28)*(LEFT($C$2:$C28,1)=K$1)),"")</f>
      </c>
    </row>
    <row r="29" spans="1:11" ht="12.75">
      <c r="A29" s="14" t="s">
        <v>168</v>
      </c>
      <c r="B29" s="15" t="s">
        <v>122</v>
      </c>
      <c r="C29" s="12" t="s">
        <v>22</v>
      </c>
      <c r="D29" s="12" t="s">
        <v>15</v>
      </c>
      <c r="E29" s="14" t="s">
        <v>169</v>
      </c>
      <c r="F29" s="12">
        <v>260</v>
      </c>
      <c r="G29" s="12">
        <v>0</v>
      </c>
      <c r="H29" s="12">
        <v>260</v>
      </c>
      <c r="I29" s="16"/>
      <c r="J29" s="10">
        <f>IF(LEFT($C29,1)=J$1,50-SUMPRODUCT(($A$2:$A29&lt;&gt;$A29)*(LEFT($C$2:$C29,1)=J$1)),"")</f>
      </c>
      <c r="K29" s="10">
        <f>IF(LEFT($C29,1)=K$1,50-SUMPRODUCT(($A$2:$A29&lt;&gt;$A29)*(LEFT($C$2:$C29,1)=K$1)),"")</f>
        <v>42</v>
      </c>
    </row>
    <row r="30" spans="1:11" ht="12.75">
      <c r="A30" s="14" t="s">
        <v>168</v>
      </c>
      <c r="B30" s="15" t="s">
        <v>123</v>
      </c>
      <c r="C30" s="12" t="s">
        <v>21</v>
      </c>
      <c r="D30" s="12" t="s">
        <v>15</v>
      </c>
      <c r="E30" s="14" t="s">
        <v>169</v>
      </c>
      <c r="F30" s="12">
        <v>260</v>
      </c>
      <c r="G30" s="12">
        <v>0</v>
      </c>
      <c r="H30" s="12">
        <v>260</v>
      </c>
      <c r="I30" s="16"/>
      <c r="J30" s="10">
        <f>IF(LEFT($C30,1)=J$1,50-SUMPRODUCT(($A$2:$A30&lt;&gt;$A30)*(LEFT($C$2:$C30,1)=J$1)),"")</f>
        <v>31</v>
      </c>
      <c r="K30" s="10">
        <f>IF(LEFT($C30,1)=K$1,50-SUMPRODUCT(($A$2:$A30&lt;&gt;$A30)*(LEFT($C$2:$C30,1)=K$1)),"")</f>
      </c>
    </row>
    <row r="31" spans="1:11" ht="12.75">
      <c r="A31" s="14" t="s">
        <v>168</v>
      </c>
      <c r="B31" s="15" t="s">
        <v>116</v>
      </c>
      <c r="C31" s="12" t="s">
        <v>22</v>
      </c>
      <c r="D31" s="12" t="s">
        <v>15</v>
      </c>
      <c r="E31" s="14" t="s">
        <v>169</v>
      </c>
      <c r="F31" s="12">
        <v>260</v>
      </c>
      <c r="G31" s="12">
        <v>0</v>
      </c>
      <c r="H31" s="12">
        <v>260</v>
      </c>
      <c r="I31" s="16"/>
      <c r="J31" s="10">
        <f>IF(LEFT($C31,1)=J$1,50-SUMPRODUCT(($A$2:$A31&lt;&gt;$A31)*(LEFT($C$2:$C31,1)=J$1)),"")</f>
      </c>
      <c r="K31" s="10">
        <f>IF(LEFT($C31,1)=K$1,50-SUMPRODUCT(($A$2:$A31&lt;&gt;$A31)*(LEFT($C$2:$C31,1)=K$1)),"")</f>
        <v>42</v>
      </c>
    </row>
    <row r="32" spans="1:11" ht="63.75">
      <c r="A32" s="14" t="s">
        <v>168</v>
      </c>
      <c r="B32" s="15" t="s">
        <v>170</v>
      </c>
      <c r="C32" s="12" t="s">
        <v>171</v>
      </c>
      <c r="D32" s="12" t="s">
        <v>172</v>
      </c>
      <c r="E32" s="12" t="s">
        <v>173</v>
      </c>
      <c r="F32" s="12">
        <v>260</v>
      </c>
      <c r="G32" s="12">
        <v>0</v>
      </c>
      <c r="H32" s="12">
        <v>260</v>
      </c>
      <c r="I32" s="16"/>
      <c r="J32" s="10">
        <f>IF(LEFT($C32,1)=J$1,50-SUMPRODUCT(($A$2:$A32&lt;&gt;$A32)*(LEFT($C$2:$C32,1)=J$1)),"")</f>
        <v>31</v>
      </c>
      <c r="K32" s="10">
        <f>IF(LEFT($C32,1)=K$1,50-SUMPRODUCT(($A$2:$A32&lt;&gt;$A32)*(LEFT($C$2:$C32,1)=K$1)),"")</f>
      </c>
    </row>
    <row r="33" spans="1:11" ht="25.5">
      <c r="A33" s="12">
        <v>32</v>
      </c>
      <c r="B33" s="15" t="s">
        <v>174</v>
      </c>
      <c r="C33" s="12" t="s">
        <v>175</v>
      </c>
      <c r="D33" s="12" t="s">
        <v>15</v>
      </c>
      <c r="E33" s="14" t="s">
        <v>176</v>
      </c>
      <c r="F33" s="12">
        <v>250</v>
      </c>
      <c r="G33" s="12">
        <v>0</v>
      </c>
      <c r="H33" s="12">
        <v>250</v>
      </c>
      <c r="I33" s="16"/>
      <c r="J33" s="10">
        <f>IF(LEFT($C33,1)=J$1,50-SUMPRODUCT(($A$2:$A33&lt;&gt;$A33)*(LEFT($C$2:$C33,1)=J$1)),"")</f>
      </c>
      <c r="K33" s="10">
        <f>IF(LEFT($C33,1)=K$1,50-SUMPRODUCT(($A$2:$A33&lt;&gt;$A33)*(LEFT($C$2:$C33,1)=K$1)),"")</f>
        <v>40</v>
      </c>
    </row>
    <row r="34" spans="1:11" ht="12.75">
      <c r="A34" s="14" t="s">
        <v>203</v>
      </c>
      <c r="B34" s="15" t="s">
        <v>177</v>
      </c>
      <c r="C34" s="12" t="s">
        <v>28</v>
      </c>
      <c r="D34" s="12" t="s">
        <v>15</v>
      </c>
      <c r="E34" s="14" t="s">
        <v>178</v>
      </c>
      <c r="F34" s="12">
        <v>230</v>
      </c>
      <c r="G34" s="12">
        <v>0</v>
      </c>
      <c r="H34" s="12">
        <v>230</v>
      </c>
      <c r="I34" s="16"/>
      <c r="J34" s="10">
        <f>IF(LEFT($C34,1)=J$1,50-SUMPRODUCT(($A$2:$A34&lt;&gt;$A34)*(LEFT($C$2:$C34,1)=J$1)),"")</f>
        <v>29</v>
      </c>
      <c r="K34" s="10">
        <f>IF(LEFT($C34,1)=K$1,50-SUMPRODUCT(($A$2:$A34&lt;&gt;$A34)*(LEFT($C$2:$C34,1)=K$1)),"")</f>
      </c>
    </row>
    <row r="35" spans="1:11" ht="12.75">
      <c r="A35" s="14" t="s">
        <v>203</v>
      </c>
      <c r="B35" s="15" t="s">
        <v>179</v>
      </c>
      <c r="C35" s="12" t="s">
        <v>152</v>
      </c>
      <c r="D35" s="12" t="s">
        <v>0</v>
      </c>
      <c r="E35" s="14" t="s">
        <v>180</v>
      </c>
      <c r="F35" s="12">
        <v>230</v>
      </c>
      <c r="G35" s="12">
        <v>0</v>
      </c>
      <c r="H35" s="12">
        <v>230</v>
      </c>
      <c r="I35" s="16"/>
      <c r="J35" s="10">
        <f>IF(LEFT($C35,1)=J$1,50-SUMPRODUCT(($A$2:$A35&lt;&gt;$A35)*(LEFT($C$2:$C35,1)=J$1)),"")</f>
      </c>
      <c r="K35" s="10">
        <f>IF(LEFT($C35,1)=K$1,50-SUMPRODUCT(($A$2:$A35&lt;&gt;$A35)*(LEFT($C$2:$C35,1)=K$1)),"")</f>
        <v>39</v>
      </c>
    </row>
    <row r="36" spans="1:11" ht="12.75">
      <c r="A36" s="12">
        <v>35</v>
      </c>
      <c r="B36" s="15" t="s">
        <v>52</v>
      </c>
      <c r="C36" s="12" t="s">
        <v>25</v>
      </c>
      <c r="D36" s="12" t="s">
        <v>15</v>
      </c>
      <c r="E36" s="14" t="s">
        <v>181</v>
      </c>
      <c r="F36" s="12">
        <v>240</v>
      </c>
      <c r="G36" s="12">
        <v>20</v>
      </c>
      <c r="H36" s="12">
        <v>220</v>
      </c>
      <c r="I36" s="16"/>
      <c r="J36" s="10">
        <f>IF(LEFT($C36,1)=J$1,50-SUMPRODUCT(($A$2:$A36&lt;&gt;$A36)*(LEFT($C$2:$C36,1)=J$1)),"")</f>
        <v>28</v>
      </c>
      <c r="K36" s="10">
        <f>IF(LEFT($C36,1)=K$1,50-SUMPRODUCT(($A$2:$A36&lt;&gt;$A36)*(LEFT($C$2:$C36,1)=K$1)),"")</f>
      </c>
    </row>
    <row r="37" spans="1:11" ht="12.75">
      <c r="A37" s="12">
        <v>36</v>
      </c>
      <c r="B37" s="15" t="s">
        <v>182</v>
      </c>
      <c r="C37" s="12" t="s">
        <v>22</v>
      </c>
      <c r="D37" s="12" t="s">
        <v>0</v>
      </c>
      <c r="E37" s="14" t="s">
        <v>183</v>
      </c>
      <c r="F37" s="12">
        <v>250</v>
      </c>
      <c r="G37" s="12">
        <v>60</v>
      </c>
      <c r="H37" s="12">
        <v>190</v>
      </c>
      <c r="I37" s="16"/>
      <c r="J37" s="10">
        <f>IF(LEFT($C37,1)=J$1,50-SUMPRODUCT(($A$2:$A37&lt;&gt;$A37)*(LEFT($C$2:$C37,1)=J$1)),"")</f>
      </c>
      <c r="K37" s="10">
        <f>IF(LEFT($C37,1)=K$1,50-SUMPRODUCT(($A$2:$A37&lt;&gt;$A37)*(LEFT($C$2:$C37,1)=K$1)),"")</f>
        <v>38</v>
      </c>
    </row>
    <row r="38" spans="1:11" ht="76.5">
      <c r="A38" s="12">
        <v>37</v>
      </c>
      <c r="B38" s="15" t="s">
        <v>184</v>
      </c>
      <c r="C38" s="12" t="s">
        <v>171</v>
      </c>
      <c r="D38" s="12" t="s">
        <v>172</v>
      </c>
      <c r="E38" s="14" t="s">
        <v>185</v>
      </c>
      <c r="F38" s="12">
        <v>170</v>
      </c>
      <c r="G38" s="12">
        <v>0</v>
      </c>
      <c r="H38" s="12">
        <v>170</v>
      </c>
      <c r="I38" s="16"/>
      <c r="J38" s="10">
        <f>IF(LEFT($C38,1)=J$1,50-SUMPRODUCT(($A$2:$A38&lt;&gt;$A38)*(LEFT($C$2:$C38,1)=J$1)),"")</f>
        <v>27</v>
      </c>
      <c r="K38" s="10">
        <f>IF(LEFT($C38,1)=K$1,50-SUMPRODUCT(($A$2:$A38&lt;&gt;$A38)*(LEFT($C$2:$C38,1)=K$1)),"")</f>
      </c>
    </row>
    <row r="39" spans="1:11" ht="12.75">
      <c r="A39" s="14" t="s">
        <v>204</v>
      </c>
      <c r="B39" s="15" t="s">
        <v>186</v>
      </c>
      <c r="C39" s="12" t="s">
        <v>187</v>
      </c>
      <c r="D39" s="12" t="s">
        <v>0</v>
      </c>
      <c r="E39" s="14" t="s">
        <v>188</v>
      </c>
      <c r="F39" s="12">
        <v>150</v>
      </c>
      <c r="G39" s="12">
        <v>0</v>
      </c>
      <c r="H39" s="12">
        <v>150</v>
      </c>
      <c r="I39" s="16"/>
      <c r="J39" s="10">
        <f>IF(LEFT($C39,1)=J$1,50-SUMPRODUCT(($A$2:$A39&lt;&gt;$A39)*(LEFT($C$2:$C39,1)=J$1)),"")</f>
      </c>
      <c r="K39" s="10">
        <f>IF(LEFT($C39,1)=K$1,50-SUMPRODUCT(($A$2:$A39&lt;&gt;$A39)*(LEFT($C$2:$C39,1)=K$1)),"")</f>
        <v>37</v>
      </c>
    </row>
    <row r="40" spans="1:11" ht="12.75">
      <c r="A40" s="14" t="s">
        <v>204</v>
      </c>
      <c r="B40" s="15" t="s">
        <v>30</v>
      </c>
      <c r="C40" s="12" t="s">
        <v>95</v>
      </c>
      <c r="D40" s="12" t="s">
        <v>0</v>
      </c>
      <c r="E40" s="17" t="s">
        <v>189</v>
      </c>
      <c r="F40" s="12">
        <v>170</v>
      </c>
      <c r="G40" s="12">
        <v>20</v>
      </c>
      <c r="H40" s="12">
        <v>150</v>
      </c>
      <c r="I40" s="16"/>
      <c r="J40" s="10">
        <f>IF(LEFT($C40,1)=J$1,50-SUMPRODUCT(($A$2:$A40&lt;&gt;$A40)*(LEFT($C$2:$C40,1)=J$1)),"")</f>
        <v>26</v>
      </c>
      <c r="K40" s="10">
        <f>IF(LEFT($C40,1)=K$1,50-SUMPRODUCT(($A$2:$A40&lt;&gt;$A40)*(LEFT($C$2:$C40,1)=K$1)),"")</f>
      </c>
    </row>
    <row r="41" spans="1:11" ht="38.25">
      <c r="A41" s="12">
        <v>40</v>
      </c>
      <c r="B41" s="15" t="s">
        <v>190</v>
      </c>
      <c r="C41" s="12" t="s">
        <v>191</v>
      </c>
      <c r="D41" s="12" t="s">
        <v>0</v>
      </c>
      <c r="E41" s="14" t="s">
        <v>192</v>
      </c>
      <c r="F41" s="12">
        <v>130</v>
      </c>
      <c r="G41" s="12">
        <v>10</v>
      </c>
      <c r="H41" s="12">
        <v>120</v>
      </c>
      <c r="I41" s="16"/>
      <c r="J41" s="10">
        <f>IF(LEFT($C41,1)=J$1,50-SUMPRODUCT(($A$2:$A41&lt;&gt;$A41)*(LEFT($C$2:$C41,1)=J$1)),"")</f>
      </c>
      <c r="K41" s="10">
        <f>IF(LEFT($C41,1)=K$1,50-SUMPRODUCT(($A$2:$A41&lt;&gt;$A41)*(LEFT($C$2:$C41,1)=K$1)),"")</f>
        <v>36</v>
      </c>
    </row>
    <row r="42" spans="1:11" ht="76.5">
      <c r="A42" s="14" t="s">
        <v>205</v>
      </c>
      <c r="B42" s="15" t="s">
        <v>193</v>
      </c>
      <c r="C42" s="12" t="s">
        <v>171</v>
      </c>
      <c r="D42" s="12" t="s">
        <v>172</v>
      </c>
      <c r="E42" s="14" t="s">
        <v>157</v>
      </c>
      <c r="F42" s="12">
        <v>110</v>
      </c>
      <c r="G42" s="12">
        <v>0</v>
      </c>
      <c r="H42" s="12">
        <v>110</v>
      </c>
      <c r="I42" s="16"/>
      <c r="J42" s="10">
        <f>IF(LEFT($C42,1)=J$1,50-SUMPRODUCT(($A$2:$A42&lt;&gt;$A42)*(LEFT($C$2:$C42,1)=J$1)),"")</f>
        <v>25</v>
      </c>
      <c r="K42" s="10">
        <f>IF(LEFT($C42,1)=K$1,50-SUMPRODUCT(($A$2:$A42&lt;&gt;$A42)*(LEFT($C$2:$C42,1)=K$1)),"")</f>
      </c>
    </row>
    <row r="43" spans="1:11" ht="12.75">
      <c r="A43" s="14" t="s">
        <v>205</v>
      </c>
      <c r="B43" s="15" t="s">
        <v>194</v>
      </c>
      <c r="C43" s="12" t="s">
        <v>195</v>
      </c>
      <c r="D43" s="12" t="s">
        <v>0</v>
      </c>
      <c r="E43" s="14" t="s">
        <v>145</v>
      </c>
      <c r="F43" s="12">
        <v>130</v>
      </c>
      <c r="G43" s="12">
        <v>20</v>
      </c>
      <c r="H43" s="12">
        <v>110</v>
      </c>
      <c r="I43" s="16"/>
      <c r="J43" s="10">
        <f>IF(LEFT($C43,1)=J$1,50-SUMPRODUCT(($A$2:$A43&lt;&gt;$A43)*(LEFT($C$2:$C43,1)=J$1)),"")</f>
        <v>25</v>
      </c>
      <c r="K43" s="10">
        <f>IF(LEFT($C43,1)=K$1,50-SUMPRODUCT(($A$2:$A43&lt;&gt;$A43)*(LEFT($C$2:$C43,1)=K$1)),"")</f>
      </c>
    </row>
    <row r="44" spans="1:11" ht="76.5">
      <c r="A44" s="12">
        <v>43</v>
      </c>
      <c r="B44" s="15" t="s">
        <v>196</v>
      </c>
      <c r="C44" s="12" t="s">
        <v>171</v>
      </c>
      <c r="D44" s="12" t="s">
        <v>172</v>
      </c>
      <c r="E44" s="14" t="s">
        <v>197</v>
      </c>
      <c r="F44" s="12">
        <v>100</v>
      </c>
      <c r="G44" s="12">
        <v>0</v>
      </c>
      <c r="H44" s="12">
        <v>100</v>
      </c>
      <c r="J44" s="10">
        <f>IF(LEFT($C44,1)=J$1,50-SUMPRODUCT(($A$2:$A44&lt;&gt;$A44)*(LEFT($C$2:$C44,1)=J$1)),"")</f>
        <v>23</v>
      </c>
      <c r="K44" s="10">
        <f>IF(LEFT($C44,1)=K$1,50-SUMPRODUCT(($A$2:$A44&lt;&gt;$A44)*(LEFT($C$2:$C44,1)=K$1)),"")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I45" sqref="I45"/>
    </sheetView>
  </sheetViews>
  <sheetFormatPr defaultColWidth="9.140625" defaultRowHeight="12.75"/>
  <cols>
    <col min="2" max="2" width="17.7109375" style="0" bestFit="1" customWidth="1"/>
  </cols>
  <sheetData>
    <row r="1" spans="1:11" ht="12.75">
      <c r="A1" s="12" t="s">
        <v>124</v>
      </c>
      <c r="B1" s="13" t="s">
        <v>125</v>
      </c>
      <c r="C1" s="12" t="s">
        <v>67</v>
      </c>
      <c r="D1" s="12" t="s">
        <v>4</v>
      </c>
      <c r="E1" s="12" t="s">
        <v>10</v>
      </c>
      <c r="F1" s="12" t="s">
        <v>11</v>
      </c>
      <c r="G1" s="12" t="s">
        <v>126</v>
      </c>
      <c r="H1" s="12" t="s">
        <v>66</v>
      </c>
      <c r="I1" s="10"/>
      <c r="J1" s="12" t="s">
        <v>16</v>
      </c>
      <c r="K1" s="12" t="s">
        <v>20</v>
      </c>
    </row>
    <row r="2" spans="1:11" ht="12.75">
      <c r="A2" s="18">
        <v>1</v>
      </c>
      <c r="B2" s="19" t="s">
        <v>34</v>
      </c>
      <c r="C2" s="19" t="s">
        <v>16</v>
      </c>
      <c r="F2" s="19">
        <v>260</v>
      </c>
      <c r="G2" s="19"/>
      <c r="H2" s="19">
        <v>260</v>
      </c>
      <c r="J2" s="10">
        <f>IF(LEFT($C2,1)=J$1,50-SUMPRODUCT(($A$2:$A2&lt;&gt;$A2)*(LEFT($C$2:$C2,1)=J$1)),"")</f>
        <v>50</v>
      </c>
      <c r="K2" s="10">
        <f>IF(LEFT($C2,1)=K$1,50-SUMPRODUCT(($A$2:$A2&lt;&gt;$A2)*(LEFT($C$2:$C2,1)=K$1)),"")</f>
      </c>
    </row>
    <row r="3" spans="1:11" ht="12.75">
      <c r="A3" s="18">
        <v>2</v>
      </c>
      <c r="B3" s="19" t="s">
        <v>103</v>
      </c>
      <c r="C3" s="19" t="s">
        <v>21</v>
      </c>
      <c r="F3" s="19">
        <v>260</v>
      </c>
      <c r="G3" s="19"/>
      <c r="H3" s="19">
        <v>260</v>
      </c>
      <c r="J3" s="10">
        <f>IF(LEFT($C3,1)=J$1,50-SUMPRODUCT(($A$2:$A3&lt;&gt;$A3)*(LEFT($C$2:$C3,1)=J$1)),"")</f>
        <v>49</v>
      </c>
      <c r="K3" s="10">
        <f>IF(LEFT($C3,1)=K$1,50-SUMPRODUCT(($A$2:$A3&lt;&gt;$A3)*(LEFT($C$2:$C3,1)=K$1)),"")</f>
      </c>
    </row>
    <row r="4" spans="1:11" ht="12.75">
      <c r="A4" s="18">
        <v>3</v>
      </c>
      <c r="B4" s="19" t="s">
        <v>1</v>
      </c>
      <c r="C4" s="19" t="s">
        <v>16</v>
      </c>
      <c r="F4" s="19">
        <v>260</v>
      </c>
      <c r="G4" s="19"/>
      <c r="H4" s="19">
        <v>260</v>
      </c>
      <c r="J4" s="10">
        <f>IF(LEFT($C4,1)=J$1,50-SUMPRODUCT(($A$2:$A4&lt;&gt;$A4)*(LEFT($C$2:$C4,1)=J$1)),"")</f>
        <v>48</v>
      </c>
      <c r="K4" s="10">
        <f>IF(LEFT($C4,1)=K$1,50-SUMPRODUCT(($A$2:$A4&lt;&gt;$A4)*(LEFT($C$2:$C4,1)=K$1)),"")</f>
      </c>
    </row>
    <row r="5" spans="1:11" ht="12.75">
      <c r="A5" s="18">
        <v>4</v>
      </c>
      <c r="B5" s="19" t="s">
        <v>75</v>
      </c>
      <c r="C5" s="19" t="s">
        <v>16</v>
      </c>
      <c r="F5" s="19">
        <v>260</v>
      </c>
      <c r="G5" s="19"/>
      <c r="H5" s="19">
        <v>260</v>
      </c>
      <c r="J5" s="10">
        <f>IF(LEFT($C5,1)=J$1,50-SUMPRODUCT(($A$2:$A5&lt;&gt;$A5)*(LEFT($C$2:$C5,1)=J$1)),"")</f>
        <v>47</v>
      </c>
      <c r="K5" s="10">
        <f>IF(LEFT($C5,1)=K$1,50-SUMPRODUCT(($A$2:$A5&lt;&gt;$A5)*(LEFT($C$2:$C5,1)=K$1)),"")</f>
      </c>
    </row>
    <row r="6" spans="1:11" ht="12.75">
      <c r="A6" s="18">
        <f aca="true" t="shared" si="0" ref="A6:A31">RANK(H6,H$2:H$31)</f>
        <v>5</v>
      </c>
      <c r="B6" s="19" t="s">
        <v>12</v>
      </c>
      <c r="C6" s="19" t="s">
        <v>21</v>
      </c>
      <c r="F6" s="19">
        <v>250</v>
      </c>
      <c r="G6" s="19">
        <v>20</v>
      </c>
      <c r="H6" s="19">
        <v>230</v>
      </c>
      <c r="J6" s="10">
        <f>IF(LEFT($C6,1)=J$1,50-SUMPRODUCT(($A$2:$A6&lt;&gt;$A6)*(LEFT($C$2:$C6,1)=J$1)),"")</f>
        <v>46</v>
      </c>
      <c r="K6" s="10">
        <f>IF(LEFT($C6,1)=K$1,50-SUMPRODUCT(($A$2:$A6&lt;&gt;$A6)*(LEFT($C$2:$C6,1)=K$1)),"")</f>
      </c>
    </row>
    <row r="7" spans="1:11" ht="12.75">
      <c r="A7" s="18">
        <f t="shared" si="0"/>
        <v>6</v>
      </c>
      <c r="B7" s="19" t="s">
        <v>206</v>
      </c>
      <c r="C7" s="19" t="s">
        <v>22</v>
      </c>
      <c r="F7" s="19">
        <v>220</v>
      </c>
      <c r="G7" s="19"/>
      <c r="H7" s="19">
        <v>220</v>
      </c>
      <c r="J7" s="10">
        <f>IF(LEFT($C7,1)=J$1,50-SUMPRODUCT(($A$2:$A7&lt;&gt;$A7)*(LEFT($C$2:$C7,1)=J$1)),"")</f>
      </c>
      <c r="K7" s="10">
        <f>IF(LEFT($C7,1)=K$1,50-SUMPRODUCT(($A$2:$A7&lt;&gt;$A7)*(LEFT($C$2:$C7,1)=K$1)),"")</f>
        <v>50</v>
      </c>
    </row>
    <row r="8" spans="1:11" ht="12.75">
      <c r="A8" s="18">
        <f t="shared" si="0"/>
        <v>7</v>
      </c>
      <c r="B8" s="19" t="s">
        <v>35</v>
      </c>
      <c r="C8" s="19" t="s">
        <v>21</v>
      </c>
      <c r="F8" s="19">
        <v>210</v>
      </c>
      <c r="G8" s="19">
        <v>10</v>
      </c>
      <c r="H8" s="19">
        <v>200</v>
      </c>
      <c r="J8" s="10">
        <f>IF(LEFT($C8,1)=J$1,50-SUMPRODUCT(($A$2:$A8&lt;&gt;$A8)*(LEFT($C$2:$C8,1)=J$1)),"")</f>
        <v>45</v>
      </c>
      <c r="K8" s="10">
        <f>IF(LEFT($C8,1)=K$1,50-SUMPRODUCT(($A$2:$A8&lt;&gt;$A8)*(LEFT($C$2:$C8,1)=K$1)),"")</f>
      </c>
    </row>
    <row r="9" spans="1:11" ht="12.75">
      <c r="A9" s="18">
        <f t="shared" si="0"/>
        <v>7</v>
      </c>
      <c r="B9" s="19" t="s">
        <v>39</v>
      </c>
      <c r="C9" s="19" t="s">
        <v>22</v>
      </c>
      <c r="F9" s="19">
        <v>210</v>
      </c>
      <c r="G9" s="19">
        <v>10</v>
      </c>
      <c r="H9" s="19">
        <v>200</v>
      </c>
      <c r="J9" s="10">
        <f>IF(LEFT($C9,1)=J$1,50-SUMPRODUCT(($A$2:$A9&lt;&gt;$A9)*(LEFT($C$2:$C9,1)=J$1)),"")</f>
      </c>
      <c r="K9" s="10">
        <f>IF(LEFT($C9,1)=K$1,50-SUMPRODUCT(($A$2:$A9&lt;&gt;$A9)*(LEFT($C$2:$C9,1)=K$1)),"")</f>
        <v>49</v>
      </c>
    </row>
    <row r="10" spans="1:11" ht="12.75">
      <c r="A10" s="18">
        <f t="shared" si="0"/>
        <v>7</v>
      </c>
      <c r="B10" s="19" t="s">
        <v>207</v>
      </c>
      <c r="C10" s="19" t="s">
        <v>16</v>
      </c>
      <c r="F10" s="19">
        <v>200</v>
      </c>
      <c r="G10" s="19"/>
      <c r="H10" s="19">
        <v>200</v>
      </c>
      <c r="J10" s="10">
        <f>IF(LEFT($C10,1)=J$1,50-SUMPRODUCT(($A$2:$A10&lt;&gt;$A10)*(LEFT($C$2:$C10,1)=J$1)),"")</f>
        <v>45</v>
      </c>
      <c r="K10" s="10">
        <f>IF(LEFT($C10,1)=K$1,50-SUMPRODUCT(($A$2:$A10&lt;&gt;$A10)*(LEFT($C$2:$C10,1)=K$1)),"")</f>
      </c>
    </row>
    <row r="11" spans="1:11" ht="12.75">
      <c r="A11" s="18">
        <f t="shared" si="0"/>
        <v>10</v>
      </c>
      <c r="B11" s="19" t="s">
        <v>146</v>
      </c>
      <c r="C11" s="19" t="s">
        <v>16</v>
      </c>
      <c r="F11" s="19">
        <v>190</v>
      </c>
      <c r="G11" s="19"/>
      <c r="H11" s="19">
        <v>190</v>
      </c>
      <c r="J11" s="10">
        <f>IF(LEFT($C11,1)=J$1,50-SUMPRODUCT(($A$2:$A11&lt;&gt;$A11)*(LEFT($C$2:$C11,1)=J$1)),"")</f>
        <v>43</v>
      </c>
      <c r="K11" s="10">
        <f>IF(LEFT($C11,1)=K$1,50-SUMPRODUCT(($A$2:$A11&lt;&gt;$A11)*(LEFT($C$2:$C11,1)=K$1)),"")</f>
      </c>
    </row>
    <row r="12" spans="1:11" ht="12.75">
      <c r="A12" s="18">
        <f t="shared" si="0"/>
        <v>11</v>
      </c>
      <c r="B12" s="19" t="s">
        <v>208</v>
      </c>
      <c r="C12" s="19" t="s">
        <v>16</v>
      </c>
      <c r="F12" s="19">
        <v>180</v>
      </c>
      <c r="G12" s="19"/>
      <c r="H12" s="19">
        <v>180</v>
      </c>
      <c r="J12" s="10">
        <f>IF(LEFT($C12,1)=J$1,50-SUMPRODUCT(($A$2:$A12&lt;&gt;$A12)*(LEFT($C$2:$C12,1)=J$1)),"")</f>
        <v>42</v>
      </c>
      <c r="K12" s="10">
        <f>IF(LEFT($C12,1)=K$1,50-SUMPRODUCT(($A$2:$A12&lt;&gt;$A12)*(LEFT($C$2:$C12,1)=K$1)),"")</f>
      </c>
    </row>
    <row r="13" spans="1:11" ht="12.75">
      <c r="A13" s="18">
        <f t="shared" si="0"/>
        <v>12</v>
      </c>
      <c r="B13" s="19" t="s">
        <v>49</v>
      </c>
      <c r="C13" s="19" t="s">
        <v>16</v>
      </c>
      <c r="F13" s="19">
        <v>160</v>
      </c>
      <c r="G13" s="19"/>
      <c r="H13" s="19">
        <v>160</v>
      </c>
      <c r="J13" s="10">
        <f>IF(LEFT($C13,1)=J$1,50-SUMPRODUCT(($A$2:$A13&lt;&gt;$A13)*(LEFT($C$2:$C13,1)=J$1)),"")</f>
        <v>41</v>
      </c>
      <c r="K13" s="10">
        <f>IF(LEFT($C13,1)=K$1,50-SUMPRODUCT(($A$2:$A13&lt;&gt;$A13)*(LEFT($C$2:$C13,1)=K$1)),"")</f>
      </c>
    </row>
    <row r="14" spans="1:11" ht="12.75">
      <c r="A14" s="18">
        <f t="shared" si="0"/>
        <v>13</v>
      </c>
      <c r="B14" s="19" t="s">
        <v>44</v>
      </c>
      <c r="C14" s="19" t="s">
        <v>16</v>
      </c>
      <c r="F14" s="19">
        <v>160</v>
      </c>
      <c r="G14" s="19">
        <v>20</v>
      </c>
      <c r="H14" s="19">
        <v>140</v>
      </c>
      <c r="J14" s="10">
        <f>IF(LEFT($C14,1)=J$1,50-SUMPRODUCT(($A$2:$A14&lt;&gt;$A14)*(LEFT($C$2:$C14,1)=J$1)),"")</f>
        <v>40</v>
      </c>
      <c r="K14" s="10">
        <f>IF(LEFT($C14,1)=K$1,50-SUMPRODUCT(($A$2:$A14&lt;&gt;$A14)*(LEFT($C$2:$C14,1)=K$1)),"")</f>
      </c>
    </row>
    <row r="15" spans="1:11" ht="12.75">
      <c r="A15" s="18">
        <f t="shared" si="0"/>
        <v>14</v>
      </c>
      <c r="B15" s="19" t="s">
        <v>52</v>
      </c>
      <c r="C15" s="19" t="s">
        <v>16</v>
      </c>
      <c r="F15" s="19">
        <v>130</v>
      </c>
      <c r="G15" s="19"/>
      <c r="H15" s="19">
        <v>130</v>
      </c>
      <c r="J15" s="10">
        <f>IF(LEFT($C15,1)=J$1,50-SUMPRODUCT(($A$2:$A15&lt;&gt;$A15)*(LEFT($C$2:$C15,1)=J$1)),"")</f>
        <v>39</v>
      </c>
      <c r="K15" s="10">
        <f>IF(LEFT($C15,1)=K$1,50-SUMPRODUCT(($A$2:$A15&lt;&gt;$A15)*(LEFT($C$2:$C15,1)=K$1)),"")</f>
      </c>
    </row>
    <row r="16" spans="1:11" ht="12.75">
      <c r="A16" s="18">
        <f t="shared" si="0"/>
        <v>15</v>
      </c>
      <c r="B16" s="19" t="s">
        <v>209</v>
      </c>
      <c r="C16" s="19" t="s">
        <v>16</v>
      </c>
      <c r="F16" s="19">
        <v>150</v>
      </c>
      <c r="G16" s="19">
        <v>30</v>
      </c>
      <c r="H16" s="19">
        <v>120</v>
      </c>
      <c r="J16" s="10">
        <f>IF(LEFT($C16,1)=J$1,50-SUMPRODUCT(($A$2:$A16&lt;&gt;$A16)*(LEFT($C$2:$C16,1)=J$1)),"")</f>
        <v>38</v>
      </c>
      <c r="K16" s="10">
        <f>IF(LEFT($C16,1)=K$1,50-SUMPRODUCT(($A$2:$A16&lt;&gt;$A16)*(LEFT($C$2:$C16,1)=K$1)),"")</f>
      </c>
    </row>
    <row r="17" spans="1:11" ht="12.75">
      <c r="A17" s="18">
        <f t="shared" si="0"/>
        <v>16</v>
      </c>
      <c r="B17" s="19" t="s">
        <v>48</v>
      </c>
      <c r="C17" s="19" t="s">
        <v>16</v>
      </c>
      <c r="F17" s="19">
        <v>110</v>
      </c>
      <c r="G17" s="19"/>
      <c r="H17" s="19">
        <v>110</v>
      </c>
      <c r="J17" s="10">
        <f>IF(LEFT($C17,1)=J$1,50-SUMPRODUCT(($A$2:$A17&lt;&gt;$A17)*(LEFT($C$2:$C17,1)=J$1)),"")</f>
        <v>37</v>
      </c>
      <c r="K17" s="10">
        <f>IF(LEFT($C17,1)=K$1,50-SUMPRODUCT(($A$2:$A17&lt;&gt;$A17)*(LEFT($C$2:$C17,1)=K$1)),"")</f>
      </c>
    </row>
    <row r="18" spans="1:11" ht="12.75">
      <c r="A18" s="18">
        <f t="shared" si="0"/>
        <v>16</v>
      </c>
      <c r="B18" s="19" t="s">
        <v>30</v>
      </c>
      <c r="C18" s="19" t="s">
        <v>16</v>
      </c>
      <c r="F18" s="19">
        <v>110</v>
      </c>
      <c r="G18" s="19"/>
      <c r="H18" s="19">
        <v>110</v>
      </c>
      <c r="J18" s="10">
        <f>IF(LEFT($C18,1)=J$1,50-SUMPRODUCT(($A$2:$A18&lt;&gt;$A18)*(LEFT($C$2:$C18,1)=J$1)),"")</f>
        <v>37</v>
      </c>
      <c r="K18" s="10">
        <f>IF(LEFT($C18,1)=K$1,50-SUMPRODUCT(($A$2:$A18&lt;&gt;$A18)*(LEFT($C$2:$C18,1)=K$1)),"")</f>
      </c>
    </row>
    <row r="19" spans="1:11" ht="12.75">
      <c r="A19" s="18">
        <f t="shared" si="0"/>
        <v>16</v>
      </c>
      <c r="B19" s="19" t="s">
        <v>210</v>
      </c>
      <c r="C19" s="19" t="s">
        <v>211</v>
      </c>
      <c r="F19" s="19">
        <v>110</v>
      </c>
      <c r="G19" s="19"/>
      <c r="H19" s="19">
        <v>110</v>
      </c>
      <c r="J19" s="10">
        <f>IF(LEFT($C19,1)=J$1,50-SUMPRODUCT(($A$2:$A19&lt;&gt;$A19)*(LEFT($C$2:$C19,1)=J$1)),"")</f>
        <v>37</v>
      </c>
      <c r="K19" s="10">
        <f>IF(LEFT($C19,1)=K$1,50-SUMPRODUCT(($A$2:$A19&lt;&gt;$A19)*(LEFT($C$2:$C19,1)=K$1)),"")</f>
      </c>
    </row>
    <row r="20" spans="1:11" ht="12.75">
      <c r="A20" s="18">
        <f t="shared" si="0"/>
        <v>16</v>
      </c>
      <c r="B20" s="19" t="s">
        <v>212</v>
      </c>
      <c r="C20" s="19" t="s">
        <v>16</v>
      </c>
      <c r="F20" s="19">
        <v>110</v>
      </c>
      <c r="G20" s="19"/>
      <c r="H20" s="19">
        <v>110</v>
      </c>
      <c r="J20" s="10">
        <f>IF(LEFT($C20,1)=J$1,50-SUMPRODUCT(($A$2:$A20&lt;&gt;$A20)*(LEFT($C$2:$C20,1)=J$1)),"")</f>
        <v>37</v>
      </c>
      <c r="K20" s="10">
        <f>IF(LEFT($C20,1)=K$1,50-SUMPRODUCT(($A$2:$A20&lt;&gt;$A20)*(LEFT($C$2:$C20,1)=K$1)),"")</f>
      </c>
    </row>
    <row r="21" spans="1:11" ht="12.75">
      <c r="A21" s="18">
        <f t="shared" si="0"/>
        <v>20</v>
      </c>
      <c r="B21" s="19" t="s">
        <v>213</v>
      </c>
      <c r="C21" s="19" t="s">
        <v>16</v>
      </c>
      <c r="F21" s="19">
        <v>140</v>
      </c>
      <c r="G21" s="19">
        <v>50</v>
      </c>
      <c r="H21" s="19">
        <v>90</v>
      </c>
      <c r="J21" s="10">
        <f>IF(LEFT($C21,1)=J$1,50-SUMPRODUCT(($A$2:$A21&lt;&gt;$A21)*(LEFT($C$2:$C21,1)=J$1)),"")</f>
        <v>33</v>
      </c>
      <c r="K21" s="10">
        <f>IF(LEFT($C21,1)=K$1,50-SUMPRODUCT(($A$2:$A21&lt;&gt;$A21)*(LEFT($C$2:$C21,1)=K$1)),"")</f>
      </c>
    </row>
    <row r="22" spans="1:11" ht="12.75">
      <c r="A22" s="18">
        <f t="shared" si="0"/>
        <v>20</v>
      </c>
      <c r="B22" s="19" t="s">
        <v>214</v>
      </c>
      <c r="C22" s="19" t="s">
        <v>16</v>
      </c>
      <c r="F22" s="19">
        <v>90</v>
      </c>
      <c r="G22" s="19"/>
      <c r="H22" s="19">
        <v>90</v>
      </c>
      <c r="J22" s="10">
        <f>IF(LEFT($C22,1)=J$1,50-SUMPRODUCT(($A$2:$A22&lt;&gt;$A22)*(LEFT($C$2:$C22,1)=J$1)),"")</f>
        <v>33</v>
      </c>
      <c r="K22" s="10">
        <f>IF(LEFT($C22,1)=K$1,50-SUMPRODUCT(($A$2:$A22&lt;&gt;$A22)*(LEFT($C$2:$C22,1)=K$1)),"")</f>
      </c>
    </row>
    <row r="23" spans="1:11" ht="12.75">
      <c r="A23" s="18">
        <f t="shared" si="0"/>
        <v>22</v>
      </c>
      <c r="B23" s="19" t="s">
        <v>215</v>
      </c>
      <c r="C23" s="19" t="s">
        <v>22</v>
      </c>
      <c r="F23" s="19">
        <v>80</v>
      </c>
      <c r="G23" s="19"/>
      <c r="H23" s="19">
        <v>80</v>
      </c>
      <c r="J23" s="10">
        <f>IF(LEFT($C23,1)=J$1,50-SUMPRODUCT(($A$2:$A23&lt;&gt;$A23)*(LEFT($C$2:$C23,1)=J$1)),"")</f>
      </c>
      <c r="K23" s="10">
        <f>IF(LEFT($C23,1)=K$1,50-SUMPRODUCT(($A$2:$A23&lt;&gt;$A23)*(LEFT($C$2:$C23,1)=K$1)),"")</f>
        <v>48</v>
      </c>
    </row>
    <row r="24" spans="1:11" ht="12.75">
      <c r="A24" s="18">
        <f t="shared" si="0"/>
        <v>22</v>
      </c>
      <c r="B24" s="19" t="s">
        <v>216</v>
      </c>
      <c r="C24" s="19" t="s">
        <v>20</v>
      </c>
      <c r="F24" s="19">
        <v>80</v>
      </c>
      <c r="G24" s="19"/>
      <c r="H24" s="19">
        <v>80</v>
      </c>
      <c r="J24" s="10">
        <f>IF(LEFT($C24,1)=J$1,50-SUMPRODUCT(($A$2:$A24&lt;&gt;$A24)*(LEFT($C$2:$C24,1)=J$1)),"")</f>
      </c>
      <c r="K24" s="10">
        <f>IF(LEFT($C24,1)=K$1,50-SUMPRODUCT(($A$2:$A24&lt;&gt;$A24)*(LEFT($C$2:$C24,1)=K$1)),"")</f>
        <v>48</v>
      </c>
    </row>
    <row r="25" spans="1:11" ht="12.75">
      <c r="A25" s="18">
        <f t="shared" si="0"/>
        <v>22</v>
      </c>
      <c r="B25" s="19" t="s">
        <v>217</v>
      </c>
      <c r="C25" s="19" t="s">
        <v>16</v>
      </c>
      <c r="F25" s="19">
        <v>80</v>
      </c>
      <c r="G25" s="19"/>
      <c r="H25" s="19">
        <v>80</v>
      </c>
      <c r="J25" s="10">
        <f>IF(LEFT($C25,1)=J$1,50-SUMPRODUCT(($A$2:$A25&lt;&gt;$A25)*(LEFT($C$2:$C25,1)=J$1)),"")</f>
        <v>31</v>
      </c>
      <c r="K25" s="10">
        <f>IF(LEFT($C25,1)=K$1,50-SUMPRODUCT(($A$2:$A25&lt;&gt;$A25)*(LEFT($C$2:$C25,1)=K$1)),"")</f>
      </c>
    </row>
    <row r="26" spans="1:11" ht="12.75">
      <c r="A26" s="18">
        <f t="shared" si="0"/>
        <v>25</v>
      </c>
      <c r="B26" s="19" t="s">
        <v>218</v>
      </c>
      <c r="C26" s="19" t="s">
        <v>20</v>
      </c>
      <c r="F26" s="19">
        <v>80</v>
      </c>
      <c r="G26" s="19">
        <v>10</v>
      </c>
      <c r="H26" s="19">
        <v>70</v>
      </c>
      <c r="J26" s="10">
        <f>IF(LEFT($C26,1)=J$1,50-SUMPRODUCT(($A$2:$A26&lt;&gt;$A26)*(LEFT($C$2:$C26,1)=J$1)),"")</f>
      </c>
      <c r="K26" s="10">
        <f>IF(LEFT($C26,1)=K$1,50-SUMPRODUCT(($A$2:$A26&lt;&gt;$A26)*(LEFT($C$2:$C26,1)=K$1)),"")</f>
        <v>46</v>
      </c>
    </row>
    <row r="27" spans="1:11" ht="12.75">
      <c r="A27" s="18">
        <f t="shared" si="0"/>
        <v>25</v>
      </c>
      <c r="B27" s="19" t="s">
        <v>219</v>
      </c>
      <c r="C27" s="19" t="s">
        <v>20</v>
      </c>
      <c r="F27" s="19">
        <v>70</v>
      </c>
      <c r="G27" s="19"/>
      <c r="H27" s="19">
        <v>70</v>
      </c>
      <c r="J27" s="10">
        <f>IF(LEFT($C27,1)=J$1,50-SUMPRODUCT(($A$2:$A27&lt;&gt;$A27)*(LEFT($C$2:$C27,1)=J$1)),"")</f>
      </c>
      <c r="K27" s="10">
        <f>IF(LEFT($C27,1)=K$1,50-SUMPRODUCT(($A$2:$A27&lt;&gt;$A27)*(LEFT($C$2:$C27,1)=K$1)),"")</f>
        <v>46</v>
      </c>
    </row>
    <row r="28" spans="1:11" ht="12.75">
      <c r="A28" s="18">
        <f t="shared" si="0"/>
        <v>25</v>
      </c>
      <c r="B28" s="19" t="s">
        <v>220</v>
      </c>
      <c r="C28" s="19" t="s">
        <v>20</v>
      </c>
      <c r="F28" s="19">
        <v>70</v>
      </c>
      <c r="G28" s="19"/>
      <c r="H28" s="19">
        <v>70</v>
      </c>
      <c r="J28" s="10">
        <f>IF(LEFT($C28,1)=J$1,50-SUMPRODUCT(($A$2:$A28&lt;&gt;$A28)*(LEFT($C$2:$C28,1)=J$1)),"")</f>
      </c>
      <c r="K28" s="10">
        <f>IF(LEFT($C28,1)=K$1,50-SUMPRODUCT(($A$2:$A28&lt;&gt;$A28)*(LEFT($C$2:$C28,1)=K$1)),"")</f>
        <v>46</v>
      </c>
    </row>
    <row r="29" spans="1:11" ht="12.75">
      <c r="A29" s="18">
        <f t="shared" si="0"/>
        <v>28</v>
      </c>
      <c r="B29" s="19" t="s">
        <v>221</v>
      </c>
      <c r="C29" s="19" t="s">
        <v>16</v>
      </c>
      <c r="F29" s="19">
        <v>80</v>
      </c>
      <c r="G29" s="19">
        <v>20</v>
      </c>
      <c r="H29" s="19">
        <v>60</v>
      </c>
      <c r="J29" s="10">
        <f>IF(LEFT($C29,1)=J$1,50-SUMPRODUCT(($A$2:$A29&lt;&gt;$A29)*(LEFT($C$2:$C29,1)=J$1)),"")</f>
        <v>30</v>
      </c>
      <c r="K29" s="10">
        <f>IF(LEFT($C29,1)=K$1,50-SUMPRODUCT(($A$2:$A29&lt;&gt;$A29)*(LEFT($C$2:$C29,1)=K$1)),"")</f>
      </c>
    </row>
    <row r="30" spans="1:11" ht="12.75">
      <c r="A30" s="18">
        <f t="shared" si="0"/>
        <v>28</v>
      </c>
      <c r="B30" s="19" t="s">
        <v>222</v>
      </c>
      <c r="C30" s="19" t="s">
        <v>16</v>
      </c>
      <c r="F30" s="19">
        <v>80</v>
      </c>
      <c r="G30" s="19">
        <v>20</v>
      </c>
      <c r="H30" s="19">
        <v>60</v>
      </c>
      <c r="J30" s="10">
        <f>IF(LEFT($C30,1)=J$1,50-SUMPRODUCT(($A$2:$A30&lt;&gt;$A30)*(LEFT($C$2:$C30,1)=J$1)),"")</f>
        <v>30</v>
      </c>
      <c r="K30" s="10">
        <f>IF(LEFT($C30,1)=K$1,50-SUMPRODUCT(($A$2:$A30&lt;&gt;$A30)*(LEFT($C$2:$C30,1)=K$1)),"")</f>
      </c>
    </row>
    <row r="31" spans="1:11" ht="12.75">
      <c r="A31" s="18">
        <f t="shared" si="0"/>
        <v>30</v>
      </c>
      <c r="B31" s="19" t="s">
        <v>223</v>
      </c>
      <c r="C31" s="19" t="s">
        <v>20</v>
      </c>
      <c r="F31" s="19">
        <v>70</v>
      </c>
      <c r="G31" s="19">
        <v>20</v>
      </c>
      <c r="H31" s="19">
        <v>50</v>
      </c>
      <c r="J31" s="10">
        <f>IF(LEFT($C31,1)=J$1,50-SUMPRODUCT(($A$2:$A31&lt;&gt;$A31)*(LEFT($C$2:$C31,1)=J$1)),"")</f>
      </c>
      <c r="K31" s="10">
        <f>IF(LEFT($C31,1)=K$1,50-SUMPRODUCT(($A$2:$A31&lt;&gt;$A31)*(LEFT($C$2:$C31,1)=K$1)),"")</f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Rotork Gears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Night Score League 2009/10</dc:title>
  <dc:subject/>
  <dc:creator>Steve Watkins</dc:creator>
  <cp:keywords/>
  <dc:description/>
  <cp:lastModifiedBy>Steve Watkins</cp:lastModifiedBy>
  <cp:lastPrinted>2007-06-20T11:37:58Z</cp:lastPrinted>
  <dcterms:created xsi:type="dcterms:W3CDTF">2006-05-11T11:35:23Z</dcterms:created>
  <dcterms:modified xsi:type="dcterms:W3CDTF">2010-02-12T13:12:58Z</dcterms:modified>
  <cp:category/>
  <cp:version/>
  <cp:contentType/>
  <cp:contentStatus/>
</cp:coreProperties>
</file>